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256" windowHeight="12588" firstSheet="7" activeTab="7"/>
  </bookViews>
  <sheets>
    <sheet name="RESUM TERRITORIS" sheetId="1" r:id="rId1"/>
    <sheet name="RESUM ABS-EAP" sheetId="3" r:id="rId2"/>
    <sheet name="Δ ABS-EAP" sheetId="4" r:id="rId3"/>
    <sheet name="ABS- 3 GRUPS" sheetId="5" r:id="rId4"/>
    <sheet name="ABS- 6 GRUPS" sheetId="6" r:id="rId5"/>
    <sheet name="EAP 3 GRUPS" sheetId="7" r:id="rId6"/>
    <sheet name="EAP 6 GRUPS" sheetId="8" r:id="rId7"/>
    <sheet name="EVOLUCIÓ ABS 2002-2018" sheetId="16" r:id="rId8"/>
  </sheets>
  <definedNames>
    <definedName name="_xlnm._FilterDatabase" localSheetId="3" hidden="1">'ABS- 3 GRUPS'!$A$2:$Q$76</definedName>
    <definedName name="_xlnm.Print_Titles" localSheetId="7">'EVOLUCIÓ ABS 2002-2018'!$1:$3</definedName>
    <definedName name="_xlnm.Print_Titles" localSheetId="1">'RESUM ABS-EAP'!$1:$3</definedName>
    <definedName name="_xlnm.Print_Titles" localSheetId="2">'Δ ABS-EAP'!$1:$3</definedName>
  </definedNames>
  <calcPr calcId="145621"/>
</workbook>
</file>

<file path=xl/calcChain.xml><?xml version="1.0" encoding="utf-8"?>
<calcChain xmlns="http://schemas.openxmlformats.org/spreadsheetml/2006/main">
  <c r="G78" i="8" l="1"/>
  <c r="H78" i="8"/>
  <c r="I78" i="8"/>
  <c r="J78" i="8"/>
  <c r="K78" i="8"/>
  <c r="L78" i="8"/>
  <c r="M78" i="8"/>
  <c r="N78" i="8"/>
  <c r="O78" i="8"/>
  <c r="P78" i="8"/>
  <c r="Q78" i="8"/>
  <c r="R78" i="8"/>
  <c r="S78" i="8"/>
  <c r="T78" i="8"/>
  <c r="U78" i="8"/>
  <c r="V78" i="8"/>
  <c r="W78" i="8"/>
  <c r="X78" i="8"/>
  <c r="Y78" i="8"/>
  <c r="Z78" i="8"/>
  <c r="F78" i="8"/>
  <c r="G78" i="7"/>
  <c r="H78" i="7"/>
  <c r="I78" i="7"/>
  <c r="J78" i="7"/>
  <c r="K78" i="7"/>
  <c r="L78" i="7"/>
  <c r="M78" i="7"/>
  <c r="N78" i="7"/>
  <c r="O78" i="7"/>
  <c r="P78" i="7"/>
  <c r="Q78" i="7"/>
  <c r="F78" i="7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F78" i="6"/>
  <c r="G78" i="5"/>
  <c r="H78" i="5"/>
  <c r="I78" i="5"/>
  <c r="J78" i="5"/>
  <c r="K78" i="5"/>
  <c r="L78" i="5"/>
  <c r="M78" i="5"/>
  <c r="N78" i="5"/>
  <c r="O78" i="5"/>
  <c r="P78" i="5"/>
  <c r="Q78" i="5"/>
  <c r="F78" i="5"/>
  <c r="M79" i="4"/>
  <c r="O79" i="4" s="1"/>
  <c r="L79" i="4"/>
  <c r="J79" i="4"/>
  <c r="I79" i="4"/>
  <c r="H79" i="4"/>
  <c r="G79" i="4"/>
  <c r="V18" i="1"/>
  <c r="U18" i="1"/>
  <c r="T18" i="1"/>
  <c r="S18" i="1"/>
  <c r="R18" i="1"/>
  <c r="Q18" i="1"/>
  <c r="W18" i="1" s="1"/>
  <c r="P18" i="1"/>
  <c r="I18" i="1"/>
  <c r="N79" i="4" l="1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C76" i="16"/>
  <c r="R76" i="8"/>
  <c r="Q76" i="8"/>
  <c r="P76" i="8"/>
  <c r="O76" i="8"/>
  <c r="N76" i="8"/>
  <c r="M76" i="8"/>
  <c r="K76" i="8"/>
  <c r="J76" i="8"/>
  <c r="I76" i="8"/>
  <c r="H76" i="8"/>
  <c r="G76" i="8"/>
  <c r="F76" i="8"/>
  <c r="E76" i="8"/>
  <c r="Y75" i="8"/>
  <c r="X75" i="8"/>
  <c r="W75" i="8"/>
  <c r="V75" i="8"/>
  <c r="U75" i="8"/>
  <c r="T75" i="8"/>
  <c r="S75" i="8"/>
  <c r="L75" i="8"/>
  <c r="Y74" i="8"/>
  <c r="X74" i="8"/>
  <c r="W74" i="8"/>
  <c r="V74" i="8"/>
  <c r="Z74" i="8" s="1"/>
  <c r="U74" i="8"/>
  <c r="T74" i="8"/>
  <c r="S74" i="8"/>
  <c r="L74" i="8"/>
  <c r="Y73" i="8"/>
  <c r="X73" i="8"/>
  <c r="W73" i="8"/>
  <c r="V73" i="8"/>
  <c r="U73" i="8"/>
  <c r="T73" i="8"/>
  <c r="S73" i="8"/>
  <c r="L73" i="8"/>
  <c r="Y72" i="8"/>
  <c r="X72" i="8"/>
  <c r="W72" i="8"/>
  <c r="V72" i="8"/>
  <c r="U72" i="8"/>
  <c r="T72" i="8"/>
  <c r="S72" i="8"/>
  <c r="L72" i="8"/>
  <c r="Y71" i="8"/>
  <c r="X71" i="8"/>
  <c r="W71" i="8"/>
  <c r="V71" i="8"/>
  <c r="U71" i="8"/>
  <c r="T71" i="8"/>
  <c r="S71" i="8"/>
  <c r="L71" i="8"/>
  <c r="Y70" i="8"/>
  <c r="X70" i="8"/>
  <c r="W70" i="8"/>
  <c r="V70" i="8"/>
  <c r="Z70" i="8" s="1"/>
  <c r="U70" i="8"/>
  <c r="T70" i="8"/>
  <c r="S70" i="8"/>
  <c r="L70" i="8"/>
  <c r="Y69" i="8"/>
  <c r="X69" i="8"/>
  <c r="W69" i="8"/>
  <c r="V69" i="8"/>
  <c r="U69" i="8"/>
  <c r="T69" i="8"/>
  <c r="S69" i="8"/>
  <c r="L69" i="8"/>
  <c r="Y68" i="8"/>
  <c r="X68" i="8"/>
  <c r="W68" i="8"/>
  <c r="V68" i="8"/>
  <c r="U68" i="8"/>
  <c r="T68" i="8"/>
  <c r="S68" i="8"/>
  <c r="L68" i="8"/>
  <c r="Y67" i="8"/>
  <c r="X67" i="8"/>
  <c r="W67" i="8"/>
  <c r="V67" i="8"/>
  <c r="U67" i="8"/>
  <c r="T67" i="8"/>
  <c r="S67" i="8"/>
  <c r="L67" i="8"/>
  <c r="Y66" i="8"/>
  <c r="X66" i="8"/>
  <c r="W66" i="8"/>
  <c r="V66" i="8"/>
  <c r="Z66" i="8" s="1"/>
  <c r="U66" i="8"/>
  <c r="T66" i="8"/>
  <c r="S66" i="8"/>
  <c r="L66" i="8"/>
  <c r="Y65" i="8"/>
  <c r="X65" i="8"/>
  <c r="W65" i="8"/>
  <c r="V65" i="8"/>
  <c r="U65" i="8"/>
  <c r="T65" i="8"/>
  <c r="S65" i="8"/>
  <c r="L65" i="8"/>
  <c r="Y64" i="8"/>
  <c r="X64" i="8"/>
  <c r="W64" i="8"/>
  <c r="V64" i="8"/>
  <c r="U64" i="8"/>
  <c r="T64" i="8"/>
  <c r="S64" i="8"/>
  <c r="L64" i="8"/>
  <c r="Y63" i="8"/>
  <c r="X63" i="8"/>
  <c r="W63" i="8"/>
  <c r="V63" i="8"/>
  <c r="U63" i="8"/>
  <c r="T63" i="8"/>
  <c r="S63" i="8"/>
  <c r="L63" i="8"/>
  <c r="Y62" i="8"/>
  <c r="X62" i="8"/>
  <c r="W62" i="8"/>
  <c r="V62" i="8"/>
  <c r="Z62" i="8" s="1"/>
  <c r="U62" i="8"/>
  <c r="T62" i="8"/>
  <c r="S62" i="8"/>
  <c r="L62" i="8"/>
  <c r="Y61" i="8"/>
  <c r="X61" i="8"/>
  <c r="W61" i="8"/>
  <c r="V61" i="8"/>
  <c r="U61" i="8"/>
  <c r="T61" i="8"/>
  <c r="S61" i="8"/>
  <c r="L61" i="8"/>
  <c r="Y60" i="8"/>
  <c r="X60" i="8"/>
  <c r="W60" i="8"/>
  <c r="V60" i="8"/>
  <c r="U60" i="8"/>
  <c r="T60" i="8"/>
  <c r="S60" i="8"/>
  <c r="L60" i="8"/>
  <c r="Y59" i="8"/>
  <c r="X59" i="8"/>
  <c r="W59" i="8"/>
  <c r="V59" i="8"/>
  <c r="U59" i="8"/>
  <c r="T59" i="8"/>
  <c r="S59" i="8"/>
  <c r="L59" i="8"/>
  <c r="Y58" i="8"/>
  <c r="X58" i="8"/>
  <c r="W58" i="8"/>
  <c r="V58" i="8"/>
  <c r="Z58" i="8" s="1"/>
  <c r="U58" i="8"/>
  <c r="T58" i="8"/>
  <c r="S58" i="8"/>
  <c r="L58" i="8"/>
  <c r="Y57" i="8"/>
  <c r="X57" i="8"/>
  <c r="W57" i="8"/>
  <c r="V57" i="8"/>
  <c r="U57" i="8"/>
  <c r="T57" i="8"/>
  <c r="S57" i="8"/>
  <c r="L57" i="8"/>
  <c r="Y56" i="8"/>
  <c r="X56" i="8"/>
  <c r="W56" i="8"/>
  <c r="V56" i="8"/>
  <c r="U56" i="8"/>
  <c r="T56" i="8"/>
  <c r="S56" i="8"/>
  <c r="L56" i="8"/>
  <c r="Y55" i="8"/>
  <c r="Y76" i="8" s="1"/>
  <c r="X55" i="8"/>
  <c r="X76" i="8" s="1"/>
  <c r="W55" i="8"/>
  <c r="V55" i="8"/>
  <c r="V76" i="8" s="1"/>
  <c r="U55" i="8"/>
  <c r="T55" i="8"/>
  <c r="T76" i="8" s="1"/>
  <c r="S55" i="8"/>
  <c r="L55" i="8"/>
  <c r="L76" i="8" s="1"/>
  <c r="R54" i="8"/>
  <c r="Q54" i="8"/>
  <c r="P54" i="8"/>
  <c r="O54" i="8"/>
  <c r="N54" i="8"/>
  <c r="M54" i="8"/>
  <c r="K54" i="8"/>
  <c r="J54" i="8"/>
  <c r="I54" i="8"/>
  <c r="H54" i="8"/>
  <c r="G54" i="8"/>
  <c r="F54" i="8"/>
  <c r="E54" i="8"/>
  <c r="Y53" i="8"/>
  <c r="X53" i="8"/>
  <c r="W53" i="8"/>
  <c r="V53" i="8"/>
  <c r="U53" i="8"/>
  <c r="T53" i="8"/>
  <c r="S53" i="8"/>
  <c r="L53" i="8"/>
  <c r="Y52" i="8"/>
  <c r="X52" i="8"/>
  <c r="W52" i="8"/>
  <c r="V52" i="8"/>
  <c r="U52" i="8"/>
  <c r="T52" i="8"/>
  <c r="S52" i="8"/>
  <c r="L52" i="8"/>
  <c r="Y51" i="8"/>
  <c r="X51" i="8"/>
  <c r="W51" i="8"/>
  <c r="V51" i="8"/>
  <c r="U51" i="8"/>
  <c r="T51" i="8"/>
  <c r="S51" i="8"/>
  <c r="L51" i="8"/>
  <c r="Y50" i="8"/>
  <c r="X50" i="8"/>
  <c r="W50" i="8"/>
  <c r="V50" i="8"/>
  <c r="U50" i="8"/>
  <c r="T50" i="8"/>
  <c r="S50" i="8"/>
  <c r="L50" i="8"/>
  <c r="Y49" i="8"/>
  <c r="X49" i="8"/>
  <c r="W49" i="8"/>
  <c r="V49" i="8"/>
  <c r="U49" i="8"/>
  <c r="T49" i="8"/>
  <c r="S49" i="8"/>
  <c r="L49" i="8"/>
  <c r="Y48" i="8"/>
  <c r="X48" i="8"/>
  <c r="W48" i="8"/>
  <c r="V48" i="8"/>
  <c r="U48" i="8"/>
  <c r="T48" i="8"/>
  <c r="S48" i="8"/>
  <c r="L48" i="8"/>
  <c r="Y47" i="8"/>
  <c r="X47" i="8"/>
  <c r="W47" i="8"/>
  <c r="V47" i="8"/>
  <c r="U47" i="8"/>
  <c r="T47" i="8"/>
  <c r="S47" i="8"/>
  <c r="L47" i="8"/>
  <c r="Y46" i="8"/>
  <c r="X46" i="8"/>
  <c r="W46" i="8"/>
  <c r="V46" i="8"/>
  <c r="U46" i="8"/>
  <c r="T46" i="8"/>
  <c r="S46" i="8"/>
  <c r="L46" i="8"/>
  <c r="Y45" i="8"/>
  <c r="X45" i="8"/>
  <c r="W45" i="8"/>
  <c r="V45" i="8"/>
  <c r="U45" i="8"/>
  <c r="T45" i="8"/>
  <c r="S45" i="8"/>
  <c r="L45" i="8"/>
  <c r="Y44" i="8"/>
  <c r="X44" i="8"/>
  <c r="W44" i="8"/>
  <c r="V44" i="8"/>
  <c r="U44" i="8"/>
  <c r="T44" i="8"/>
  <c r="S44" i="8"/>
  <c r="L44" i="8"/>
  <c r="Y43" i="8"/>
  <c r="X43" i="8"/>
  <c r="W43" i="8"/>
  <c r="V43" i="8"/>
  <c r="U43" i="8"/>
  <c r="T43" i="8"/>
  <c r="S43" i="8"/>
  <c r="L43" i="8"/>
  <c r="Y42" i="8"/>
  <c r="X42" i="8"/>
  <c r="W42" i="8"/>
  <c r="V42" i="8"/>
  <c r="U42" i="8"/>
  <c r="T42" i="8"/>
  <c r="S42" i="8"/>
  <c r="L42" i="8"/>
  <c r="Y41" i="8"/>
  <c r="X41" i="8"/>
  <c r="W41" i="8"/>
  <c r="V41" i="8"/>
  <c r="U41" i="8"/>
  <c r="T41" i="8"/>
  <c r="S41" i="8"/>
  <c r="L41" i="8"/>
  <c r="Y40" i="8"/>
  <c r="X40" i="8"/>
  <c r="W40" i="8"/>
  <c r="V40" i="8"/>
  <c r="U40" i="8"/>
  <c r="T40" i="8"/>
  <c r="S40" i="8"/>
  <c r="L40" i="8"/>
  <c r="Y39" i="8"/>
  <c r="X39" i="8"/>
  <c r="W39" i="8"/>
  <c r="V39" i="8"/>
  <c r="U39" i="8"/>
  <c r="T39" i="8"/>
  <c r="S39" i="8"/>
  <c r="L39" i="8"/>
  <c r="Y38" i="8"/>
  <c r="X38" i="8"/>
  <c r="X54" i="8" s="1"/>
  <c r="W38" i="8"/>
  <c r="W54" i="8" s="1"/>
  <c r="V38" i="8"/>
  <c r="V54" i="8" s="1"/>
  <c r="U38" i="8"/>
  <c r="T38" i="8"/>
  <c r="S38" i="8"/>
  <c r="S54" i="8" s="1"/>
  <c r="L38" i="8"/>
  <c r="L54" i="8" s="1"/>
  <c r="R37" i="8"/>
  <c r="Q37" i="8"/>
  <c r="P37" i="8"/>
  <c r="O37" i="8"/>
  <c r="N37" i="8"/>
  <c r="M37" i="8"/>
  <c r="K37" i="8"/>
  <c r="J37" i="8"/>
  <c r="I37" i="8"/>
  <c r="H37" i="8"/>
  <c r="G37" i="8"/>
  <c r="F37" i="8"/>
  <c r="E37" i="8"/>
  <c r="Y36" i="8"/>
  <c r="X36" i="8"/>
  <c r="W36" i="8"/>
  <c r="V36" i="8"/>
  <c r="Z36" i="8" s="1"/>
  <c r="U36" i="8"/>
  <c r="T36" i="8"/>
  <c r="S36" i="8"/>
  <c r="L36" i="8"/>
  <c r="Y35" i="8"/>
  <c r="X35" i="8"/>
  <c r="W35" i="8"/>
  <c r="V35" i="8"/>
  <c r="U35" i="8"/>
  <c r="T35" i="8"/>
  <c r="S35" i="8"/>
  <c r="L35" i="8"/>
  <c r="Y34" i="8"/>
  <c r="X34" i="8"/>
  <c r="W34" i="8"/>
  <c r="V34" i="8"/>
  <c r="U34" i="8"/>
  <c r="T34" i="8"/>
  <c r="S34" i="8"/>
  <c r="L34" i="8"/>
  <c r="Y33" i="8"/>
  <c r="X33" i="8"/>
  <c r="W33" i="8"/>
  <c r="V33" i="8"/>
  <c r="U33" i="8"/>
  <c r="T33" i="8"/>
  <c r="S33" i="8"/>
  <c r="L33" i="8"/>
  <c r="Y32" i="8"/>
  <c r="X32" i="8"/>
  <c r="W32" i="8"/>
  <c r="V32" i="8"/>
  <c r="Z32" i="8" s="1"/>
  <c r="U32" i="8"/>
  <c r="T32" i="8"/>
  <c r="S32" i="8"/>
  <c r="L32" i="8"/>
  <c r="Y31" i="8"/>
  <c r="X31" i="8"/>
  <c r="W31" i="8"/>
  <c r="V31" i="8"/>
  <c r="U31" i="8"/>
  <c r="T31" i="8"/>
  <c r="S31" i="8"/>
  <c r="L31" i="8"/>
  <c r="Y30" i="8"/>
  <c r="X30" i="8"/>
  <c r="W30" i="8"/>
  <c r="V30" i="8"/>
  <c r="U30" i="8"/>
  <c r="T30" i="8"/>
  <c r="S30" i="8"/>
  <c r="L30" i="8"/>
  <c r="Y29" i="8"/>
  <c r="X29" i="8"/>
  <c r="W29" i="8"/>
  <c r="V29" i="8"/>
  <c r="U29" i="8"/>
  <c r="T29" i="8"/>
  <c r="S29" i="8"/>
  <c r="L29" i="8"/>
  <c r="Y28" i="8"/>
  <c r="X28" i="8"/>
  <c r="W28" i="8"/>
  <c r="V28" i="8"/>
  <c r="Z28" i="8" s="1"/>
  <c r="U28" i="8"/>
  <c r="T28" i="8"/>
  <c r="S28" i="8"/>
  <c r="L28" i="8"/>
  <c r="Y27" i="8"/>
  <c r="X27" i="8"/>
  <c r="W27" i="8"/>
  <c r="V27" i="8"/>
  <c r="U27" i="8"/>
  <c r="T27" i="8"/>
  <c r="S27" i="8"/>
  <c r="L27" i="8"/>
  <c r="Y26" i="8"/>
  <c r="X26" i="8"/>
  <c r="W26" i="8"/>
  <c r="V26" i="8"/>
  <c r="U26" i="8"/>
  <c r="T26" i="8"/>
  <c r="S26" i="8"/>
  <c r="L26" i="8"/>
  <c r="Y25" i="8"/>
  <c r="X25" i="8"/>
  <c r="W25" i="8"/>
  <c r="V25" i="8"/>
  <c r="U25" i="8"/>
  <c r="T25" i="8"/>
  <c r="S25" i="8"/>
  <c r="L25" i="8"/>
  <c r="Y24" i="8"/>
  <c r="X24" i="8"/>
  <c r="W24" i="8"/>
  <c r="V24" i="8"/>
  <c r="Z24" i="8" s="1"/>
  <c r="U24" i="8"/>
  <c r="T24" i="8"/>
  <c r="S24" i="8"/>
  <c r="L24" i="8"/>
  <c r="Y23" i="8"/>
  <c r="X23" i="8"/>
  <c r="W23" i="8"/>
  <c r="V23" i="8"/>
  <c r="U23" i="8"/>
  <c r="T23" i="8"/>
  <c r="S23" i="8"/>
  <c r="L23" i="8"/>
  <c r="Y22" i="8"/>
  <c r="X22" i="8"/>
  <c r="W22" i="8"/>
  <c r="V22" i="8"/>
  <c r="U22" i="8"/>
  <c r="T22" i="8"/>
  <c r="S22" i="8"/>
  <c r="L22" i="8"/>
  <c r="Y21" i="8"/>
  <c r="X21" i="8"/>
  <c r="W21" i="8"/>
  <c r="V21" i="8"/>
  <c r="U21" i="8"/>
  <c r="T21" i="8"/>
  <c r="S21" i="8"/>
  <c r="L21" i="8"/>
  <c r="Y20" i="8"/>
  <c r="X20" i="8"/>
  <c r="W20" i="8"/>
  <c r="V20" i="8"/>
  <c r="Z20" i="8" s="1"/>
  <c r="U20" i="8"/>
  <c r="T20" i="8"/>
  <c r="S20" i="8"/>
  <c r="L20" i="8"/>
  <c r="Y19" i="8"/>
  <c r="X19" i="8"/>
  <c r="W19" i="8"/>
  <c r="V19" i="8"/>
  <c r="U19" i="8"/>
  <c r="T19" i="8"/>
  <c r="S19" i="8"/>
  <c r="L19" i="8"/>
  <c r="Y18" i="8"/>
  <c r="Y37" i="8" s="1"/>
  <c r="X18" i="8"/>
  <c r="X37" i="8" s="1"/>
  <c r="W18" i="8"/>
  <c r="W37" i="8" s="1"/>
  <c r="V18" i="8"/>
  <c r="V37" i="8" s="1"/>
  <c r="U18" i="8"/>
  <c r="U37" i="8" s="1"/>
  <c r="T18" i="8"/>
  <c r="T37" i="8" s="1"/>
  <c r="S18" i="8"/>
  <c r="S37" i="8" s="1"/>
  <c r="L18" i="8"/>
  <c r="R17" i="8"/>
  <c r="Q17" i="8"/>
  <c r="P17" i="8"/>
  <c r="O17" i="8"/>
  <c r="N17" i="8"/>
  <c r="M17" i="8"/>
  <c r="K17" i="8"/>
  <c r="J17" i="8"/>
  <c r="I17" i="8"/>
  <c r="H17" i="8"/>
  <c r="G17" i="8"/>
  <c r="F17" i="8"/>
  <c r="E17" i="8"/>
  <c r="Y16" i="8"/>
  <c r="X16" i="8"/>
  <c r="W16" i="8"/>
  <c r="V16" i="8"/>
  <c r="U16" i="8"/>
  <c r="T16" i="8"/>
  <c r="S16" i="8"/>
  <c r="L16" i="8"/>
  <c r="Y15" i="8"/>
  <c r="X15" i="8"/>
  <c r="W15" i="8"/>
  <c r="V15" i="8"/>
  <c r="U15" i="8"/>
  <c r="T15" i="8"/>
  <c r="S15" i="8"/>
  <c r="L15" i="8"/>
  <c r="Y14" i="8"/>
  <c r="X14" i="8"/>
  <c r="W14" i="8"/>
  <c r="V14" i="8"/>
  <c r="U14" i="8"/>
  <c r="T14" i="8"/>
  <c r="S14" i="8"/>
  <c r="L14" i="8"/>
  <c r="Y13" i="8"/>
  <c r="X13" i="8"/>
  <c r="W13" i="8"/>
  <c r="V13" i="8"/>
  <c r="U13" i="8"/>
  <c r="T13" i="8"/>
  <c r="S13" i="8"/>
  <c r="L13" i="8"/>
  <c r="Y12" i="8"/>
  <c r="X12" i="8"/>
  <c r="W12" i="8"/>
  <c r="V12" i="8"/>
  <c r="U12" i="8"/>
  <c r="T12" i="8"/>
  <c r="S12" i="8"/>
  <c r="L12" i="8"/>
  <c r="Y11" i="8"/>
  <c r="X11" i="8"/>
  <c r="W11" i="8"/>
  <c r="V11" i="8"/>
  <c r="U11" i="8"/>
  <c r="T11" i="8"/>
  <c r="S11" i="8"/>
  <c r="L11" i="8"/>
  <c r="Y10" i="8"/>
  <c r="X10" i="8"/>
  <c r="W10" i="8"/>
  <c r="V10" i="8"/>
  <c r="U10" i="8"/>
  <c r="T10" i="8"/>
  <c r="S10" i="8"/>
  <c r="L10" i="8"/>
  <c r="Y9" i="8"/>
  <c r="X9" i="8"/>
  <c r="W9" i="8"/>
  <c r="V9" i="8"/>
  <c r="Z9" i="8" s="1"/>
  <c r="U9" i="8"/>
  <c r="T9" i="8"/>
  <c r="S9" i="8"/>
  <c r="L9" i="8"/>
  <c r="Y8" i="8"/>
  <c r="X8" i="8"/>
  <c r="W8" i="8"/>
  <c r="V8" i="8"/>
  <c r="U8" i="8"/>
  <c r="T8" i="8"/>
  <c r="S8" i="8"/>
  <c r="L8" i="8"/>
  <c r="Y7" i="8"/>
  <c r="X7" i="8"/>
  <c r="W7" i="8"/>
  <c r="V7" i="8"/>
  <c r="U7" i="8"/>
  <c r="T7" i="8"/>
  <c r="S7" i="8"/>
  <c r="L7" i="8"/>
  <c r="Y6" i="8"/>
  <c r="X6" i="8"/>
  <c r="W6" i="8"/>
  <c r="V6" i="8"/>
  <c r="U6" i="8"/>
  <c r="T6" i="8"/>
  <c r="S6" i="8"/>
  <c r="L6" i="8"/>
  <c r="Y5" i="8"/>
  <c r="X5" i="8"/>
  <c r="W5" i="8"/>
  <c r="V5" i="8"/>
  <c r="Z5" i="8" s="1"/>
  <c r="U5" i="8"/>
  <c r="T5" i="8"/>
  <c r="S5" i="8"/>
  <c r="L5" i="8"/>
  <c r="Y4" i="8"/>
  <c r="X4" i="8"/>
  <c r="W4" i="8"/>
  <c r="V4" i="8"/>
  <c r="U4" i="8"/>
  <c r="T4" i="8"/>
  <c r="S4" i="8"/>
  <c r="L4" i="8"/>
  <c r="Y3" i="8"/>
  <c r="Y17" i="8" s="1"/>
  <c r="X3" i="8"/>
  <c r="X17" i="8" s="1"/>
  <c r="W3" i="8"/>
  <c r="W17" i="8" s="1"/>
  <c r="V3" i="8"/>
  <c r="U3" i="8"/>
  <c r="U17" i="8" s="1"/>
  <c r="T3" i="8"/>
  <c r="T17" i="8" s="1"/>
  <c r="S3" i="8"/>
  <c r="S17" i="8" s="1"/>
  <c r="L3" i="8"/>
  <c r="E76" i="7"/>
  <c r="E54" i="7"/>
  <c r="E37" i="7"/>
  <c r="E17" i="7"/>
  <c r="R76" i="6"/>
  <c r="Q76" i="6"/>
  <c r="P76" i="6"/>
  <c r="O76" i="6"/>
  <c r="N76" i="6"/>
  <c r="M76" i="6"/>
  <c r="K76" i="6"/>
  <c r="J76" i="6"/>
  <c r="I76" i="6"/>
  <c r="H76" i="6"/>
  <c r="G76" i="6"/>
  <c r="F76" i="6"/>
  <c r="E76" i="6"/>
  <c r="Y75" i="6"/>
  <c r="X75" i="6"/>
  <c r="W75" i="6"/>
  <c r="V75" i="6"/>
  <c r="Z75" i="6" s="1"/>
  <c r="U75" i="6"/>
  <c r="T75" i="6"/>
  <c r="S75" i="6"/>
  <c r="L75" i="6"/>
  <c r="Y74" i="6"/>
  <c r="X74" i="6"/>
  <c r="W74" i="6"/>
  <c r="V74" i="6"/>
  <c r="U74" i="6"/>
  <c r="T74" i="6"/>
  <c r="S74" i="6"/>
  <c r="L74" i="6"/>
  <c r="Y73" i="6"/>
  <c r="X73" i="6"/>
  <c r="W73" i="6"/>
  <c r="V73" i="6"/>
  <c r="U73" i="6"/>
  <c r="T73" i="6"/>
  <c r="S73" i="6"/>
  <c r="L73" i="6"/>
  <c r="Y72" i="6"/>
  <c r="X72" i="6"/>
  <c r="W72" i="6"/>
  <c r="V72" i="6"/>
  <c r="Z72" i="6" s="1"/>
  <c r="U72" i="6"/>
  <c r="T72" i="6"/>
  <c r="S72" i="6"/>
  <c r="L72" i="6"/>
  <c r="Y71" i="6"/>
  <c r="X71" i="6"/>
  <c r="W71" i="6"/>
  <c r="V71" i="6"/>
  <c r="Z71" i="6" s="1"/>
  <c r="U71" i="6"/>
  <c r="T71" i="6"/>
  <c r="S71" i="6"/>
  <c r="L71" i="6"/>
  <c r="Y70" i="6"/>
  <c r="X70" i="6"/>
  <c r="W70" i="6"/>
  <c r="V70" i="6"/>
  <c r="U70" i="6"/>
  <c r="T70" i="6"/>
  <c r="S70" i="6"/>
  <c r="L70" i="6"/>
  <c r="Y69" i="6"/>
  <c r="X69" i="6"/>
  <c r="W69" i="6"/>
  <c r="V69" i="6"/>
  <c r="U69" i="6"/>
  <c r="T69" i="6"/>
  <c r="S69" i="6"/>
  <c r="L69" i="6"/>
  <c r="Y68" i="6"/>
  <c r="X68" i="6"/>
  <c r="W68" i="6"/>
  <c r="V68" i="6"/>
  <c r="Z68" i="6" s="1"/>
  <c r="U68" i="6"/>
  <c r="T68" i="6"/>
  <c r="S68" i="6"/>
  <c r="L68" i="6"/>
  <c r="Y67" i="6"/>
  <c r="X67" i="6"/>
  <c r="W67" i="6"/>
  <c r="V67" i="6"/>
  <c r="Z67" i="6" s="1"/>
  <c r="U67" i="6"/>
  <c r="T67" i="6"/>
  <c r="S67" i="6"/>
  <c r="L67" i="6"/>
  <c r="Y66" i="6"/>
  <c r="X66" i="6"/>
  <c r="W66" i="6"/>
  <c r="V66" i="6"/>
  <c r="U66" i="6"/>
  <c r="T66" i="6"/>
  <c r="S66" i="6"/>
  <c r="L66" i="6"/>
  <c r="Y65" i="6"/>
  <c r="X65" i="6"/>
  <c r="W65" i="6"/>
  <c r="V65" i="6"/>
  <c r="U65" i="6"/>
  <c r="T65" i="6"/>
  <c r="S65" i="6"/>
  <c r="L65" i="6"/>
  <c r="Y64" i="6"/>
  <c r="X64" i="6"/>
  <c r="W64" i="6"/>
  <c r="V64" i="6"/>
  <c r="Z64" i="6" s="1"/>
  <c r="U64" i="6"/>
  <c r="T64" i="6"/>
  <c r="S64" i="6"/>
  <c r="L64" i="6"/>
  <c r="Y63" i="6"/>
  <c r="X63" i="6"/>
  <c r="W63" i="6"/>
  <c r="V63" i="6"/>
  <c r="Z63" i="6" s="1"/>
  <c r="U63" i="6"/>
  <c r="T63" i="6"/>
  <c r="S63" i="6"/>
  <c r="L63" i="6"/>
  <c r="Y62" i="6"/>
  <c r="X62" i="6"/>
  <c r="W62" i="6"/>
  <c r="V62" i="6"/>
  <c r="U62" i="6"/>
  <c r="T62" i="6"/>
  <c r="S62" i="6"/>
  <c r="L62" i="6"/>
  <c r="Y61" i="6"/>
  <c r="X61" i="6"/>
  <c r="W61" i="6"/>
  <c r="V61" i="6"/>
  <c r="U61" i="6"/>
  <c r="T61" i="6"/>
  <c r="S61" i="6"/>
  <c r="L61" i="6"/>
  <c r="Y60" i="6"/>
  <c r="X60" i="6"/>
  <c r="W60" i="6"/>
  <c r="V60" i="6"/>
  <c r="Z60" i="6" s="1"/>
  <c r="U60" i="6"/>
  <c r="T60" i="6"/>
  <c r="S60" i="6"/>
  <c r="L60" i="6"/>
  <c r="Y59" i="6"/>
  <c r="X59" i="6"/>
  <c r="W59" i="6"/>
  <c r="V59" i="6"/>
  <c r="Z59" i="6" s="1"/>
  <c r="U59" i="6"/>
  <c r="T59" i="6"/>
  <c r="S59" i="6"/>
  <c r="L59" i="6"/>
  <c r="Y58" i="6"/>
  <c r="X58" i="6"/>
  <c r="W58" i="6"/>
  <c r="V58" i="6"/>
  <c r="U58" i="6"/>
  <c r="T58" i="6"/>
  <c r="S58" i="6"/>
  <c r="L58" i="6"/>
  <c r="Y57" i="6"/>
  <c r="X57" i="6"/>
  <c r="W57" i="6"/>
  <c r="V57" i="6"/>
  <c r="U57" i="6"/>
  <c r="T57" i="6"/>
  <c r="S57" i="6"/>
  <c r="L57" i="6"/>
  <c r="Y56" i="6"/>
  <c r="X56" i="6"/>
  <c r="W56" i="6"/>
  <c r="V56" i="6"/>
  <c r="Z56" i="6" s="1"/>
  <c r="U56" i="6"/>
  <c r="T56" i="6"/>
  <c r="S56" i="6"/>
  <c r="L56" i="6"/>
  <c r="Y55" i="6"/>
  <c r="X55" i="6"/>
  <c r="W55" i="6"/>
  <c r="W76" i="6" s="1"/>
  <c r="V55" i="6"/>
  <c r="U55" i="6"/>
  <c r="T55" i="6"/>
  <c r="T76" i="6" s="1"/>
  <c r="S55" i="6"/>
  <c r="S76" i="6" s="1"/>
  <c r="L55" i="6"/>
  <c r="R54" i="6"/>
  <c r="Q54" i="6"/>
  <c r="P54" i="6"/>
  <c r="O54" i="6"/>
  <c r="N54" i="6"/>
  <c r="M54" i="6"/>
  <c r="K54" i="6"/>
  <c r="J54" i="6"/>
  <c r="I54" i="6"/>
  <c r="H54" i="6"/>
  <c r="G54" i="6"/>
  <c r="F54" i="6"/>
  <c r="E54" i="6"/>
  <c r="Y53" i="6"/>
  <c r="X53" i="6"/>
  <c r="W53" i="6"/>
  <c r="V53" i="6"/>
  <c r="U53" i="6"/>
  <c r="T53" i="6"/>
  <c r="S53" i="6"/>
  <c r="L53" i="6"/>
  <c r="Y52" i="6"/>
  <c r="X52" i="6"/>
  <c r="W52" i="6"/>
  <c r="V52" i="6"/>
  <c r="U52" i="6"/>
  <c r="T52" i="6"/>
  <c r="S52" i="6"/>
  <c r="L52" i="6"/>
  <c r="Y51" i="6"/>
  <c r="X51" i="6"/>
  <c r="W51" i="6"/>
  <c r="V51" i="6"/>
  <c r="U51" i="6"/>
  <c r="T51" i="6"/>
  <c r="S51" i="6"/>
  <c r="L51" i="6"/>
  <c r="Y50" i="6"/>
  <c r="X50" i="6"/>
  <c r="W50" i="6"/>
  <c r="V50" i="6"/>
  <c r="U50" i="6"/>
  <c r="T50" i="6"/>
  <c r="S50" i="6"/>
  <c r="L50" i="6"/>
  <c r="Y49" i="6"/>
  <c r="X49" i="6"/>
  <c r="W49" i="6"/>
  <c r="V49" i="6"/>
  <c r="U49" i="6"/>
  <c r="T49" i="6"/>
  <c r="S49" i="6"/>
  <c r="L49" i="6"/>
  <c r="Y48" i="6"/>
  <c r="X48" i="6"/>
  <c r="W48" i="6"/>
  <c r="V48" i="6"/>
  <c r="U48" i="6"/>
  <c r="T48" i="6"/>
  <c r="S48" i="6"/>
  <c r="L48" i="6"/>
  <c r="Y47" i="6"/>
  <c r="X47" i="6"/>
  <c r="W47" i="6"/>
  <c r="V47" i="6"/>
  <c r="U47" i="6"/>
  <c r="T47" i="6"/>
  <c r="S47" i="6"/>
  <c r="L47" i="6"/>
  <c r="Y46" i="6"/>
  <c r="X46" i="6"/>
  <c r="W46" i="6"/>
  <c r="V46" i="6"/>
  <c r="U46" i="6"/>
  <c r="T46" i="6"/>
  <c r="S46" i="6"/>
  <c r="L46" i="6"/>
  <c r="Y45" i="6"/>
  <c r="X45" i="6"/>
  <c r="W45" i="6"/>
  <c r="V45" i="6"/>
  <c r="U45" i="6"/>
  <c r="T45" i="6"/>
  <c r="S45" i="6"/>
  <c r="L45" i="6"/>
  <c r="Y44" i="6"/>
  <c r="X44" i="6"/>
  <c r="W44" i="6"/>
  <c r="V44" i="6"/>
  <c r="U44" i="6"/>
  <c r="T44" i="6"/>
  <c r="S44" i="6"/>
  <c r="L44" i="6"/>
  <c r="Y43" i="6"/>
  <c r="X43" i="6"/>
  <c r="W43" i="6"/>
  <c r="V43" i="6"/>
  <c r="U43" i="6"/>
  <c r="T43" i="6"/>
  <c r="S43" i="6"/>
  <c r="L43" i="6"/>
  <c r="Y42" i="6"/>
  <c r="X42" i="6"/>
  <c r="W42" i="6"/>
  <c r="V42" i="6"/>
  <c r="U42" i="6"/>
  <c r="T42" i="6"/>
  <c r="S42" i="6"/>
  <c r="L42" i="6"/>
  <c r="Y41" i="6"/>
  <c r="X41" i="6"/>
  <c r="W41" i="6"/>
  <c r="V41" i="6"/>
  <c r="U41" i="6"/>
  <c r="T41" i="6"/>
  <c r="S41" i="6"/>
  <c r="L41" i="6"/>
  <c r="Y40" i="6"/>
  <c r="X40" i="6"/>
  <c r="W40" i="6"/>
  <c r="V40" i="6"/>
  <c r="U40" i="6"/>
  <c r="T40" i="6"/>
  <c r="S40" i="6"/>
  <c r="L40" i="6"/>
  <c r="Y39" i="6"/>
  <c r="X39" i="6"/>
  <c r="W39" i="6"/>
  <c r="V39" i="6"/>
  <c r="U39" i="6"/>
  <c r="T39" i="6"/>
  <c r="S39" i="6"/>
  <c r="L39" i="6"/>
  <c r="Y38" i="6"/>
  <c r="Y54" i="6" s="1"/>
  <c r="X38" i="6"/>
  <c r="X54" i="6" s="1"/>
  <c r="W38" i="6"/>
  <c r="V38" i="6"/>
  <c r="U38" i="6"/>
  <c r="U54" i="6" s="1"/>
  <c r="T38" i="6"/>
  <c r="T54" i="6" s="1"/>
  <c r="S38" i="6"/>
  <c r="L38" i="6"/>
  <c r="R37" i="6"/>
  <c r="Q37" i="6"/>
  <c r="P37" i="6"/>
  <c r="O37" i="6"/>
  <c r="N37" i="6"/>
  <c r="M37" i="6"/>
  <c r="K37" i="6"/>
  <c r="J37" i="6"/>
  <c r="I37" i="6"/>
  <c r="H37" i="6"/>
  <c r="G37" i="6"/>
  <c r="F37" i="6"/>
  <c r="E37" i="6"/>
  <c r="Y36" i="6"/>
  <c r="X36" i="6"/>
  <c r="W36" i="6"/>
  <c r="V36" i="6"/>
  <c r="Z36" i="6" s="1"/>
  <c r="U36" i="6"/>
  <c r="T36" i="6"/>
  <c r="S36" i="6"/>
  <c r="L36" i="6"/>
  <c r="Y35" i="6"/>
  <c r="X35" i="6"/>
  <c r="W35" i="6"/>
  <c r="V35" i="6"/>
  <c r="U35" i="6"/>
  <c r="T35" i="6"/>
  <c r="S35" i="6"/>
  <c r="L35" i="6"/>
  <c r="Y34" i="6"/>
  <c r="X34" i="6"/>
  <c r="W34" i="6"/>
  <c r="V34" i="6"/>
  <c r="Z34" i="6" s="1"/>
  <c r="U34" i="6"/>
  <c r="T34" i="6"/>
  <c r="S34" i="6"/>
  <c r="L34" i="6"/>
  <c r="Y33" i="6"/>
  <c r="X33" i="6"/>
  <c r="W33" i="6"/>
  <c r="V33" i="6"/>
  <c r="U33" i="6"/>
  <c r="T33" i="6"/>
  <c r="S33" i="6"/>
  <c r="L33" i="6"/>
  <c r="Y32" i="6"/>
  <c r="X32" i="6"/>
  <c r="W32" i="6"/>
  <c r="V32" i="6"/>
  <c r="U32" i="6"/>
  <c r="T32" i="6"/>
  <c r="S32" i="6"/>
  <c r="L32" i="6"/>
  <c r="Y31" i="6"/>
  <c r="X31" i="6"/>
  <c r="W31" i="6"/>
  <c r="V31" i="6"/>
  <c r="U31" i="6"/>
  <c r="T31" i="6"/>
  <c r="S31" i="6"/>
  <c r="L31" i="6"/>
  <c r="Y30" i="6"/>
  <c r="X30" i="6"/>
  <c r="W30" i="6"/>
  <c r="V30" i="6"/>
  <c r="U30" i="6"/>
  <c r="T30" i="6"/>
  <c r="S30" i="6"/>
  <c r="L30" i="6"/>
  <c r="Y29" i="6"/>
  <c r="X29" i="6"/>
  <c r="W29" i="6"/>
  <c r="V29" i="6"/>
  <c r="Z29" i="6" s="1"/>
  <c r="U29" i="6"/>
  <c r="T29" i="6"/>
  <c r="S29" i="6"/>
  <c r="L29" i="6"/>
  <c r="Y28" i="6"/>
  <c r="X28" i="6"/>
  <c r="W28" i="6"/>
  <c r="V28" i="6"/>
  <c r="U28" i="6"/>
  <c r="T28" i="6"/>
  <c r="S28" i="6"/>
  <c r="L28" i="6"/>
  <c r="Y27" i="6"/>
  <c r="X27" i="6"/>
  <c r="W27" i="6"/>
  <c r="V27" i="6"/>
  <c r="U27" i="6"/>
  <c r="T27" i="6"/>
  <c r="S27" i="6"/>
  <c r="L27" i="6"/>
  <c r="Y26" i="6"/>
  <c r="X26" i="6"/>
  <c r="W26" i="6"/>
  <c r="V26" i="6"/>
  <c r="U26" i="6"/>
  <c r="T26" i="6"/>
  <c r="S26" i="6"/>
  <c r="L26" i="6"/>
  <c r="Y25" i="6"/>
  <c r="X25" i="6"/>
  <c r="W25" i="6"/>
  <c r="V25" i="6"/>
  <c r="U25" i="6"/>
  <c r="T25" i="6"/>
  <c r="S25" i="6"/>
  <c r="L25" i="6"/>
  <c r="Y24" i="6"/>
  <c r="X24" i="6"/>
  <c r="W24" i="6"/>
  <c r="V24" i="6"/>
  <c r="Z24" i="6" s="1"/>
  <c r="U24" i="6"/>
  <c r="T24" i="6"/>
  <c r="S24" i="6"/>
  <c r="L24" i="6"/>
  <c r="Y23" i="6"/>
  <c r="X23" i="6"/>
  <c r="W23" i="6"/>
  <c r="V23" i="6"/>
  <c r="U23" i="6"/>
  <c r="T23" i="6"/>
  <c r="S23" i="6"/>
  <c r="L23" i="6"/>
  <c r="Y22" i="6"/>
  <c r="X22" i="6"/>
  <c r="W22" i="6"/>
  <c r="V22" i="6"/>
  <c r="U22" i="6"/>
  <c r="T22" i="6"/>
  <c r="S22" i="6"/>
  <c r="L22" i="6"/>
  <c r="Y21" i="6"/>
  <c r="X21" i="6"/>
  <c r="W21" i="6"/>
  <c r="V21" i="6"/>
  <c r="Z21" i="6" s="1"/>
  <c r="U21" i="6"/>
  <c r="T21" i="6"/>
  <c r="S21" i="6"/>
  <c r="L21" i="6"/>
  <c r="Y20" i="6"/>
  <c r="X20" i="6"/>
  <c r="W20" i="6"/>
  <c r="V20" i="6"/>
  <c r="Z20" i="6" s="1"/>
  <c r="U20" i="6"/>
  <c r="T20" i="6"/>
  <c r="S20" i="6"/>
  <c r="L20" i="6"/>
  <c r="Y19" i="6"/>
  <c r="X19" i="6"/>
  <c r="W19" i="6"/>
  <c r="V19" i="6"/>
  <c r="U19" i="6"/>
  <c r="T19" i="6"/>
  <c r="S19" i="6"/>
  <c r="L19" i="6"/>
  <c r="Y18" i="6"/>
  <c r="Y37" i="6" s="1"/>
  <c r="X18" i="6"/>
  <c r="W18" i="6"/>
  <c r="V18" i="6"/>
  <c r="V37" i="6" s="1"/>
  <c r="U18" i="6"/>
  <c r="T18" i="6"/>
  <c r="S18" i="6"/>
  <c r="L18" i="6"/>
  <c r="L37" i="6" s="1"/>
  <c r="R17" i="6"/>
  <c r="Q17" i="6"/>
  <c r="P17" i="6"/>
  <c r="O17" i="6"/>
  <c r="N17" i="6"/>
  <c r="M17" i="6"/>
  <c r="K17" i="6"/>
  <c r="J17" i="6"/>
  <c r="I17" i="6"/>
  <c r="H17" i="6"/>
  <c r="G17" i="6"/>
  <c r="F17" i="6"/>
  <c r="E17" i="6"/>
  <c r="Y16" i="6"/>
  <c r="X16" i="6"/>
  <c r="W16" i="6"/>
  <c r="V16" i="6"/>
  <c r="U16" i="6"/>
  <c r="T16" i="6"/>
  <c r="S16" i="6"/>
  <c r="L16" i="6"/>
  <c r="Y15" i="6"/>
  <c r="X15" i="6"/>
  <c r="W15" i="6"/>
  <c r="V15" i="6"/>
  <c r="U15" i="6"/>
  <c r="T15" i="6"/>
  <c r="S15" i="6"/>
  <c r="L15" i="6"/>
  <c r="Y14" i="6"/>
  <c r="X14" i="6"/>
  <c r="W14" i="6"/>
  <c r="V14" i="6"/>
  <c r="U14" i="6"/>
  <c r="T14" i="6"/>
  <c r="S14" i="6"/>
  <c r="L14" i="6"/>
  <c r="Y13" i="6"/>
  <c r="X13" i="6"/>
  <c r="W13" i="6"/>
  <c r="V13" i="6"/>
  <c r="U13" i="6"/>
  <c r="T13" i="6"/>
  <c r="S13" i="6"/>
  <c r="L13" i="6"/>
  <c r="Y12" i="6"/>
  <c r="X12" i="6"/>
  <c r="W12" i="6"/>
  <c r="V12" i="6"/>
  <c r="U12" i="6"/>
  <c r="T12" i="6"/>
  <c r="S12" i="6"/>
  <c r="L12" i="6"/>
  <c r="Y11" i="6"/>
  <c r="X11" i="6"/>
  <c r="W11" i="6"/>
  <c r="V11" i="6"/>
  <c r="U11" i="6"/>
  <c r="T11" i="6"/>
  <c r="S11" i="6"/>
  <c r="L11" i="6"/>
  <c r="Y10" i="6"/>
  <c r="X10" i="6"/>
  <c r="W10" i="6"/>
  <c r="V10" i="6"/>
  <c r="U10" i="6"/>
  <c r="T10" i="6"/>
  <c r="S10" i="6"/>
  <c r="L10" i="6"/>
  <c r="Y9" i="6"/>
  <c r="X9" i="6"/>
  <c r="W9" i="6"/>
  <c r="V9" i="6"/>
  <c r="U9" i="6"/>
  <c r="T9" i="6"/>
  <c r="S9" i="6"/>
  <c r="L9" i="6"/>
  <c r="Y8" i="6"/>
  <c r="X8" i="6"/>
  <c r="W8" i="6"/>
  <c r="V8" i="6"/>
  <c r="U8" i="6"/>
  <c r="T8" i="6"/>
  <c r="S8" i="6"/>
  <c r="L8" i="6"/>
  <c r="Y7" i="6"/>
  <c r="X7" i="6"/>
  <c r="W7" i="6"/>
  <c r="V7" i="6"/>
  <c r="U7" i="6"/>
  <c r="T7" i="6"/>
  <c r="S7" i="6"/>
  <c r="L7" i="6"/>
  <c r="Y6" i="6"/>
  <c r="X6" i="6"/>
  <c r="W6" i="6"/>
  <c r="V6" i="6"/>
  <c r="U6" i="6"/>
  <c r="T6" i="6"/>
  <c r="S6" i="6"/>
  <c r="L6" i="6"/>
  <c r="Y5" i="6"/>
  <c r="X5" i="6"/>
  <c r="W5" i="6"/>
  <c r="V5" i="6"/>
  <c r="U5" i="6"/>
  <c r="T5" i="6"/>
  <c r="S5" i="6"/>
  <c r="L5" i="6"/>
  <c r="Y4" i="6"/>
  <c r="X4" i="6"/>
  <c r="W4" i="6"/>
  <c r="V4" i="6"/>
  <c r="U4" i="6"/>
  <c r="T4" i="6"/>
  <c r="S4" i="6"/>
  <c r="L4" i="6"/>
  <c r="Y3" i="6"/>
  <c r="Y17" i="6" s="1"/>
  <c r="X3" i="6"/>
  <c r="W3" i="6"/>
  <c r="V3" i="6"/>
  <c r="U3" i="6"/>
  <c r="U17" i="6" s="1"/>
  <c r="T3" i="6"/>
  <c r="S3" i="6"/>
  <c r="L3" i="6"/>
  <c r="E76" i="5"/>
  <c r="E54" i="5"/>
  <c r="E37" i="5"/>
  <c r="E17" i="5"/>
  <c r="O76" i="4"/>
  <c r="O75" i="4"/>
  <c r="O74" i="4"/>
  <c r="J74" i="4"/>
  <c r="I74" i="4"/>
  <c r="I73" i="4"/>
  <c r="O72" i="4"/>
  <c r="O71" i="4"/>
  <c r="O70" i="4"/>
  <c r="I70" i="4"/>
  <c r="J70" i="4"/>
  <c r="I69" i="4"/>
  <c r="O68" i="4"/>
  <c r="O67" i="4"/>
  <c r="O66" i="4"/>
  <c r="J66" i="4"/>
  <c r="I66" i="4"/>
  <c r="I65" i="4"/>
  <c r="O64" i="4"/>
  <c r="O63" i="4"/>
  <c r="O62" i="4"/>
  <c r="I62" i="4"/>
  <c r="I61" i="4"/>
  <c r="O60" i="4"/>
  <c r="O59" i="4"/>
  <c r="J58" i="4"/>
  <c r="I58" i="4"/>
  <c r="I57" i="4"/>
  <c r="O56" i="4"/>
  <c r="N56" i="4"/>
  <c r="N54" i="4"/>
  <c r="I54" i="4"/>
  <c r="I53" i="4"/>
  <c r="O52" i="4"/>
  <c r="N52" i="4"/>
  <c r="O51" i="4"/>
  <c r="I50" i="4"/>
  <c r="I49" i="4"/>
  <c r="O48" i="4"/>
  <c r="O47" i="4"/>
  <c r="O46" i="4"/>
  <c r="I46" i="4"/>
  <c r="I45" i="4"/>
  <c r="O43" i="4"/>
  <c r="O42" i="4"/>
  <c r="I42" i="4"/>
  <c r="N41" i="4"/>
  <c r="N40" i="4"/>
  <c r="I40" i="4"/>
  <c r="O39" i="4"/>
  <c r="O37" i="4"/>
  <c r="N36" i="4"/>
  <c r="I36" i="4"/>
  <c r="N35" i="4"/>
  <c r="N34" i="4"/>
  <c r="I34" i="4"/>
  <c r="O33" i="4"/>
  <c r="N32" i="4"/>
  <c r="I32" i="4"/>
  <c r="O31" i="4"/>
  <c r="N30" i="4"/>
  <c r="I30" i="4"/>
  <c r="O29" i="4"/>
  <c r="J29" i="4"/>
  <c r="I28" i="4"/>
  <c r="O27" i="4"/>
  <c r="J27" i="4"/>
  <c r="O26" i="4"/>
  <c r="I26" i="4"/>
  <c r="N25" i="4"/>
  <c r="J25" i="4"/>
  <c r="O24" i="4"/>
  <c r="I24" i="4"/>
  <c r="O23" i="4"/>
  <c r="N23" i="4"/>
  <c r="J23" i="4"/>
  <c r="O22" i="4"/>
  <c r="I22" i="4"/>
  <c r="N21" i="4"/>
  <c r="J21" i="4"/>
  <c r="O20" i="4"/>
  <c r="I20" i="4"/>
  <c r="O19" i="4"/>
  <c r="I19" i="4"/>
  <c r="J19" i="4"/>
  <c r="O17" i="4"/>
  <c r="J17" i="4"/>
  <c r="O16" i="4"/>
  <c r="I16" i="4"/>
  <c r="N15" i="4"/>
  <c r="J15" i="4"/>
  <c r="I15" i="4"/>
  <c r="O14" i="4"/>
  <c r="I14" i="4"/>
  <c r="O13" i="4"/>
  <c r="J13" i="4"/>
  <c r="O12" i="4"/>
  <c r="I12" i="4"/>
  <c r="N11" i="4"/>
  <c r="I11" i="4"/>
  <c r="N10" i="4"/>
  <c r="J10" i="4"/>
  <c r="N9" i="4"/>
  <c r="I9" i="4"/>
  <c r="N8" i="4"/>
  <c r="J8" i="4"/>
  <c r="N7" i="4"/>
  <c r="J7" i="4"/>
  <c r="N6" i="4"/>
  <c r="J6" i="4"/>
  <c r="N5" i="4"/>
  <c r="I5" i="4"/>
  <c r="I77" i="3"/>
  <c r="H77" i="3"/>
  <c r="J77" i="3" s="1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I55" i="3"/>
  <c r="H55" i="3"/>
  <c r="J55" i="3" s="1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I38" i="3"/>
  <c r="J38" i="3" s="1"/>
  <c r="H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I18" i="3"/>
  <c r="I79" i="3" s="1"/>
  <c r="J79" i="3" s="1"/>
  <c r="H18" i="3"/>
  <c r="H79" i="3" s="1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M8" i="1"/>
  <c r="L8" i="1"/>
  <c r="K8" i="1"/>
  <c r="J8" i="1"/>
  <c r="I8" i="1"/>
  <c r="H8" i="1"/>
  <c r="G8" i="1"/>
  <c r="F8" i="1"/>
  <c r="E8" i="1"/>
  <c r="D8" i="1"/>
  <c r="C8" i="1"/>
  <c r="X7" i="1"/>
  <c r="W7" i="1"/>
  <c r="V7" i="1"/>
  <c r="U7" i="1"/>
  <c r="T7" i="1"/>
  <c r="S7" i="1"/>
  <c r="R7" i="1"/>
  <c r="Q7" i="1"/>
  <c r="P7" i="1"/>
  <c r="O7" i="1"/>
  <c r="N7" i="1"/>
  <c r="X6" i="1"/>
  <c r="W6" i="1"/>
  <c r="V6" i="1"/>
  <c r="U6" i="1"/>
  <c r="T6" i="1"/>
  <c r="S6" i="1"/>
  <c r="R6" i="1"/>
  <c r="Q6" i="1"/>
  <c r="P6" i="1"/>
  <c r="O6" i="1"/>
  <c r="N6" i="1"/>
  <c r="X5" i="1"/>
  <c r="W5" i="1"/>
  <c r="V5" i="1"/>
  <c r="U5" i="1"/>
  <c r="T5" i="1"/>
  <c r="S5" i="1"/>
  <c r="R5" i="1"/>
  <c r="Q5" i="1"/>
  <c r="P5" i="1"/>
  <c r="O5" i="1"/>
  <c r="N5" i="1"/>
  <c r="X4" i="1"/>
  <c r="W4" i="1"/>
  <c r="V4" i="1"/>
  <c r="U4" i="1"/>
  <c r="T4" i="1"/>
  <c r="S4" i="1"/>
  <c r="R4" i="1"/>
  <c r="Q4" i="1"/>
  <c r="P4" i="1"/>
  <c r="O4" i="1"/>
  <c r="N4" i="1"/>
  <c r="Z4" i="8" l="1"/>
  <c r="Z7" i="8"/>
  <c r="Z8" i="8"/>
  <c r="Z11" i="8"/>
  <c r="Z12" i="8"/>
  <c r="Z15" i="8"/>
  <c r="Z16" i="8"/>
  <c r="Z39" i="8"/>
  <c r="Z43" i="8"/>
  <c r="Z47" i="8"/>
  <c r="Z51" i="8"/>
  <c r="Z55" i="8"/>
  <c r="Z59" i="8"/>
  <c r="Z63" i="8"/>
  <c r="Z67" i="8"/>
  <c r="Z71" i="8"/>
  <c r="Z75" i="8"/>
  <c r="Z6" i="8"/>
  <c r="Z10" i="8"/>
  <c r="Z14" i="8"/>
  <c r="Z19" i="8"/>
  <c r="Z22" i="8"/>
  <c r="Z23" i="8"/>
  <c r="Z26" i="8"/>
  <c r="Z27" i="8"/>
  <c r="Z30" i="8"/>
  <c r="Z31" i="8"/>
  <c r="Z34" i="8"/>
  <c r="Z35" i="8"/>
  <c r="L17" i="8"/>
  <c r="V17" i="8"/>
  <c r="Z13" i="8"/>
  <c r="Z21" i="8"/>
  <c r="Z25" i="8"/>
  <c r="Z29" i="8"/>
  <c r="Z33" i="8"/>
  <c r="Z38" i="8"/>
  <c r="Z41" i="8"/>
  <c r="Z42" i="8"/>
  <c r="Z45" i="8"/>
  <c r="Z46" i="8"/>
  <c r="Z49" i="8"/>
  <c r="Z50" i="8"/>
  <c r="Z53" i="8"/>
  <c r="S76" i="8"/>
  <c r="W76" i="8"/>
  <c r="L37" i="8"/>
  <c r="U54" i="8"/>
  <c r="Y54" i="8"/>
  <c r="Z40" i="8"/>
  <c r="Z44" i="8"/>
  <c r="Z48" i="8"/>
  <c r="Z52" i="8"/>
  <c r="Z56" i="8"/>
  <c r="Z57" i="8"/>
  <c r="Z60" i="8"/>
  <c r="Z61" i="8"/>
  <c r="Z64" i="8"/>
  <c r="Z65" i="8"/>
  <c r="Z68" i="8"/>
  <c r="Z69" i="8"/>
  <c r="Z72" i="8"/>
  <c r="Z73" i="8"/>
  <c r="W17" i="6"/>
  <c r="S17" i="6"/>
  <c r="Z4" i="6"/>
  <c r="Z9" i="6"/>
  <c r="Z6" i="6"/>
  <c r="Z11" i="6"/>
  <c r="Z14" i="6"/>
  <c r="Z22" i="6"/>
  <c r="Z23" i="6"/>
  <c r="T37" i="6"/>
  <c r="Z28" i="6"/>
  <c r="Z31" i="6"/>
  <c r="Z32" i="6"/>
  <c r="S54" i="6"/>
  <c r="W54" i="6"/>
  <c r="X76" i="6"/>
  <c r="Z5" i="6"/>
  <c r="Z10" i="6"/>
  <c r="Z15" i="6"/>
  <c r="U37" i="6"/>
  <c r="Z25" i="6"/>
  <c r="Z30" i="6"/>
  <c r="Z33" i="6"/>
  <c r="L76" i="6"/>
  <c r="Z3" i="6"/>
  <c r="Z7" i="6"/>
  <c r="Z12" i="6"/>
  <c r="Z13" i="6"/>
  <c r="Z40" i="6"/>
  <c r="Z41" i="6"/>
  <c r="Z44" i="6"/>
  <c r="L54" i="6"/>
  <c r="Z45" i="6"/>
  <c r="Z48" i="6"/>
  <c r="Z49" i="6"/>
  <c r="Z52" i="6"/>
  <c r="Z53" i="6"/>
  <c r="J18" i="3"/>
  <c r="N8" i="1"/>
  <c r="P8" i="1"/>
  <c r="R8" i="1"/>
  <c r="V8" i="1"/>
  <c r="T8" i="1"/>
  <c r="Q8" i="1"/>
  <c r="U8" i="1"/>
  <c r="N27" i="4"/>
  <c r="O54" i="4"/>
  <c r="J9" i="4"/>
  <c r="N60" i="4"/>
  <c r="O5" i="4"/>
  <c r="I7" i="4"/>
  <c r="J11" i="4"/>
  <c r="J14" i="4"/>
  <c r="I17" i="4"/>
  <c r="O21" i="4"/>
  <c r="I23" i="4"/>
  <c r="J32" i="4"/>
  <c r="N33" i="4"/>
  <c r="J42" i="4"/>
  <c r="N48" i="4"/>
  <c r="J54" i="4"/>
  <c r="N62" i="4"/>
  <c r="J65" i="4"/>
  <c r="J69" i="4"/>
  <c r="J73" i="4"/>
  <c r="N19" i="4"/>
  <c r="N20" i="4"/>
  <c r="O25" i="4"/>
  <c r="I27" i="4"/>
  <c r="N39" i="4"/>
  <c r="J50" i="4"/>
  <c r="O7" i="4"/>
  <c r="N13" i="4"/>
  <c r="N24" i="4"/>
  <c r="J30" i="4"/>
  <c r="N31" i="4"/>
  <c r="O35" i="4"/>
  <c r="O41" i="4"/>
  <c r="N42" i="4"/>
  <c r="J46" i="4"/>
  <c r="J62" i="4"/>
  <c r="N64" i="4"/>
  <c r="N68" i="4"/>
  <c r="N72" i="4"/>
  <c r="N76" i="4"/>
  <c r="N12" i="4"/>
  <c r="N16" i="4"/>
  <c r="N17" i="4"/>
  <c r="J22" i="4"/>
  <c r="J26" i="4"/>
  <c r="N29" i="4"/>
  <c r="J36" i="4"/>
  <c r="N37" i="4"/>
  <c r="G18" i="4"/>
  <c r="J5" i="4"/>
  <c r="O9" i="4"/>
  <c r="O11" i="4"/>
  <c r="O15" i="4"/>
  <c r="J34" i="4"/>
  <c r="J40" i="4"/>
  <c r="O58" i="4"/>
  <c r="N58" i="4"/>
  <c r="L18" i="4"/>
  <c r="O18" i="4" s="1"/>
  <c r="O44" i="4"/>
  <c r="N44" i="4"/>
  <c r="G55" i="4"/>
  <c r="O50" i="4"/>
  <c r="N50" i="4"/>
  <c r="N46" i="4"/>
  <c r="N66" i="4"/>
  <c r="N67" i="4"/>
  <c r="N70" i="4"/>
  <c r="N71" i="4"/>
  <c r="N74" i="4"/>
  <c r="N75" i="4"/>
  <c r="Z26" i="6"/>
  <c r="L17" i="6"/>
  <c r="Z16" i="6"/>
  <c r="Z19" i="6"/>
  <c r="Z35" i="6"/>
  <c r="Z38" i="6"/>
  <c r="Z39" i="6"/>
  <c r="Z46" i="6"/>
  <c r="Z47" i="6"/>
  <c r="V76" i="6"/>
  <c r="Z55" i="6"/>
  <c r="U76" i="6"/>
  <c r="Y76" i="6"/>
  <c r="Z57" i="6"/>
  <c r="Z58" i="6"/>
  <c r="Z65" i="6"/>
  <c r="Z66" i="6"/>
  <c r="Z73" i="6"/>
  <c r="Z74" i="6"/>
  <c r="V17" i="6"/>
  <c r="Z18" i="6"/>
  <c r="T17" i="6"/>
  <c r="X17" i="6"/>
  <c r="Z8" i="6"/>
  <c r="S37" i="6"/>
  <c r="W37" i="6"/>
  <c r="Z27" i="6"/>
  <c r="V54" i="6"/>
  <c r="Z42" i="6"/>
  <c r="Z43" i="6"/>
  <c r="Z50" i="6"/>
  <c r="Z51" i="6"/>
  <c r="Z61" i="6"/>
  <c r="Z62" i="6"/>
  <c r="Z69" i="6"/>
  <c r="Z70" i="6"/>
  <c r="X37" i="6"/>
  <c r="Z3" i="8"/>
  <c r="Z18" i="8"/>
  <c r="T54" i="8"/>
  <c r="U76" i="8"/>
  <c r="I18" i="4"/>
  <c r="J18" i="4"/>
  <c r="I55" i="4"/>
  <c r="J55" i="4"/>
  <c r="J31" i="4"/>
  <c r="I31" i="4"/>
  <c r="O45" i="4"/>
  <c r="N45" i="4"/>
  <c r="I67" i="4"/>
  <c r="J67" i="4"/>
  <c r="I4" i="4"/>
  <c r="I6" i="4"/>
  <c r="O6" i="4"/>
  <c r="I8" i="4"/>
  <c r="O8" i="4"/>
  <c r="I10" i="4"/>
  <c r="O10" i="4"/>
  <c r="J12" i="4"/>
  <c r="I13" i="4"/>
  <c r="N14" i="4"/>
  <c r="J16" i="4"/>
  <c r="L38" i="4"/>
  <c r="J20" i="4"/>
  <c r="I21" i="4"/>
  <c r="N22" i="4"/>
  <c r="J24" i="4"/>
  <c r="I25" i="4"/>
  <c r="N26" i="4"/>
  <c r="J28" i="4"/>
  <c r="J35" i="4"/>
  <c r="I35" i="4"/>
  <c r="J39" i="4"/>
  <c r="I39" i="4"/>
  <c r="I47" i="4"/>
  <c r="J47" i="4"/>
  <c r="O53" i="4"/>
  <c r="N53" i="4"/>
  <c r="O57" i="4"/>
  <c r="N57" i="4"/>
  <c r="J60" i="4"/>
  <c r="I60" i="4"/>
  <c r="I71" i="4"/>
  <c r="J71" i="4"/>
  <c r="O4" i="4"/>
  <c r="J4" i="4"/>
  <c r="G38" i="4"/>
  <c r="N28" i="4"/>
  <c r="O28" i="4"/>
  <c r="J33" i="4"/>
  <c r="I33" i="4"/>
  <c r="L55" i="4"/>
  <c r="J44" i="4"/>
  <c r="I44" i="4"/>
  <c r="I51" i="4"/>
  <c r="J51" i="4"/>
  <c r="O61" i="4"/>
  <c r="N61" i="4"/>
  <c r="J64" i="4"/>
  <c r="I64" i="4"/>
  <c r="J68" i="4"/>
  <c r="I68" i="4"/>
  <c r="J72" i="4"/>
  <c r="I72" i="4"/>
  <c r="J76" i="4"/>
  <c r="I76" i="4"/>
  <c r="L77" i="4"/>
  <c r="J48" i="4"/>
  <c r="I48" i="4"/>
  <c r="I59" i="4"/>
  <c r="J59" i="4"/>
  <c r="I75" i="4"/>
  <c r="J75" i="4"/>
  <c r="N4" i="4"/>
  <c r="I29" i="4"/>
  <c r="J37" i="4"/>
  <c r="I37" i="4"/>
  <c r="J41" i="4"/>
  <c r="I41" i="4"/>
  <c r="I43" i="4"/>
  <c r="J43" i="4"/>
  <c r="O49" i="4"/>
  <c r="N49" i="4"/>
  <c r="J52" i="4"/>
  <c r="I52" i="4"/>
  <c r="G77" i="4"/>
  <c r="J56" i="4"/>
  <c r="I56" i="4"/>
  <c r="I63" i="4"/>
  <c r="J63" i="4"/>
  <c r="O65" i="4"/>
  <c r="N65" i="4"/>
  <c r="O69" i="4"/>
  <c r="N69" i="4"/>
  <c r="O73" i="4"/>
  <c r="N73" i="4"/>
  <c r="O30" i="4"/>
  <c r="O32" i="4"/>
  <c r="O34" i="4"/>
  <c r="O36" i="4"/>
  <c r="O40" i="4"/>
  <c r="N43" i="4"/>
  <c r="J45" i="4"/>
  <c r="N47" i="4"/>
  <c r="J49" i="4"/>
  <c r="N51" i="4"/>
  <c r="J53" i="4"/>
  <c r="J57" i="4"/>
  <c r="N59" i="4"/>
  <c r="J61" i="4"/>
  <c r="N63" i="4"/>
  <c r="O8" i="1"/>
  <c r="S8" i="1"/>
  <c r="W8" i="1"/>
  <c r="X8" i="1"/>
  <c r="Z37" i="8" l="1"/>
  <c r="Z17" i="8"/>
  <c r="Z54" i="8"/>
  <c r="Z76" i="8"/>
  <c r="Z17" i="6"/>
  <c r="N18" i="4"/>
  <c r="Z76" i="6"/>
  <c r="Z37" i="6"/>
  <c r="Z54" i="6"/>
  <c r="I38" i="4"/>
  <c r="J38" i="4"/>
  <c r="I77" i="4"/>
  <c r="J77" i="4"/>
  <c r="O77" i="4"/>
  <c r="N77" i="4"/>
  <c r="O55" i="4"/>
  <c r="N55" i="4"/>
  <c r="N38" i="4"/>
  <c r="O38" i="4"/>
</calcChain>
</file>

<file path=xl/comments1.xml><?xml version="1.0" encoding="utf-8"?>
<comments xmlns="http://schemas.openxmlformats.org/spreadsheetml/2006/main">
  <authors>
    <author>msualdea</author>
  </authors>
  <commentList>
    <comment ref="C3" authorId="0">
      <text>
        <r>
          <rPr>
            <b/>
            <sz val="8"/>
            <color indexed="81"/>
            <rFont val="Tahoma"/>
            <family val="2"/>
          </rPr>
          <t>msualdea:</t>
        </r>
        <r>
          <rPr>
            <sz val="8"/>
            <color indexed="81"/>
            <rFont val="Tahoma"/>
            <family val="2"/>
          </rPr>
          <t xml:space="preserve">
Inclou Arenys de Mar:
22.046 habitants</t>
        </r>
      </text>
    </comment>
  </commentList>
</comments>
</file>

<file path=xl/sharedStrings.xml><?xml version="1.0" encoding="utf-8"?>
<sst xmlns="http://schemas.openxmlformats.org/spreadsheetml/2006/main" count="2461" uniqueCount="477">
  <si>
    <t>Indicadores</t>
  </si>
  <si>
    <t>Població assegurada oficial CatSalut</t>
  </si>
  <si>
    <t>Àrea de gestió assistencial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</si>
  <si>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</si>
  <si>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</si>
  <si>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</si>
  <si>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</si>
  <si>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</si>
  <si>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</si>
  <si>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</si>
  <si>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</si>
  <si>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</si>
  <si>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</si>
  <si>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</si>
  <si>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Δ%  08-09</t>
  </si>
  <si>
    <t>Δ%  09-10</t>
  </si>
  <si>
    <t>Δ%  10-11</t>
  </si>
  <si>
    <t>Δ% 11-12</t>
  </si>
  <si>
    <t>Δ% 12-13</t>
  </si>
  <si>
    <t>Δ% 13-14</t>
  </si>
  <si>
    <t>Δ% 14-15</t>
  </si>
  <si>
    <t>Δ% 15-16</t>
  </si>
  <si>
    <t>Δ% 16-17</t>
  </si>
  <si>
    <t>Δn 17-18</t>
  </si>
  <si>
    <t>Δ% 17-18</t>
  </si>
  <si>
    <t>71</t>
  </si>
  <si>
    <t>Barcelona Litoral Mar</t>
  </si>
  <si>
    <t>46</t>
  </si>
  <si>
    <t>Barcelona Esquerra</t>
  </si>
  <si>
    <t>70</t>
  </si>
  <si>
    <t>Barcelona Dreta</t>
  </si>
  <si>
    <t>47</t>
  </si>
  <si>
    <t>Barcelona Nord</t>
  </si>
  <si>
    <t>TOTAL RSB</t>
  </si>
  <si>
    <t>TOTAL CATALUNYA</t>
  </si>
  <si>
    <t>Regió Sanitària Residència Assegurat</t>
  </si>
  <si>
    <t>Homes</t>
  </si>
  <si>
    <t>Dones</t>
  </si>
  <si>
    <t>Total població</t>
  </si>
  <si>
    <t>0 - 14 anys</t>
  </si>
  <si>
    <t>15 - 44 anys</t>
  </si>
  <si>
    <t>45 - 64 anys</t>
  </si>
  <si>
    <t>65 - 74 anys</t>
  </si>
  <si>
    <t>75 - 84 anys</t>
  </si>
  <si>
    <t>85 anys o més</t>
  </si>
  <si>
    <t>Total homes</t>
  </si>
  <si>
    <t>Total dones</t>
  </si>
  <si>
    <t>Àmbit Barcelona ciutat</t>
  </si>
  <si>
    <t>15 - 64 anys</t>
  </si>
  <si>
    <t>65 anys o més</t>
  </si>
  <si>
    <t>Unitat Proveïdora Assistència Bàsica Assignada</t>
  </si>
  <si>
    <t>ABS</t>
  </si>
  <si>
    <t>EAP</t>
  </si>
  <si>
    <t>Àrea Bàsica de Salut Residència Assegurat</t>
  </si>
  <si>
    <t>EP</t>
  </si>
  <si>
    <t>%</t>
  </si>
  <si>
    <t>016</t>
  </si>
  <si>
    <t>BARCELONA 1-A</t>
  </si>
  <si>
    <t>00598</t>
  </si>
  <si>
    <t>EAP Barcelona 1A - Barceloneta</t>
  </si>
  <si>
    <t>PAMEM</t>
  </si>
  <si>
    <t>017</t>
  </si>
  <si>
    <t>BARCELONA 1-B</t>
  </si>
  <si>
    <t>00440</t>
  </si>
  <si>
    <t>EAP Barcelona 1B - Casc Antic</t>
  </si>
  <si>
    <t>ICS</t>
  </si>
  <si>
    <t>018</t>
  </si>
  <si>
    <t>BARCELONA 1-C</t>
  </si>
  <si>
    <t>00441</t>
  </si>
  <si>
    <t>EAP Barcelona 1C - Gòtic</t>
  </si>
  <si>
    <t>019</t>
  </si>
  <si>
    <t>BARCELONA 1-D</t>
  </si>
  <si>
    <t>00442</t>
  </si>
  <si>
    <t>EAP Barcelona 1D - Raval Sud</t>
  </si>
  <si>
    <t>020</t>
  </si>
  <si>
    <t>BARCELONA 1-E</t>
  </si>
  <si>
    <t>00443</t>
  </si>
  <si>
    <t>EAP Barcelona 1E - Raval Nord-Dr. Sayé</t>
  </si>
  <si>
    <t>071</t>
  </si>
  <si>
    <t>BARCELONA 10-A</t>
  </si>
  <si>
    <t>01273</t>
  </si>
  <si>
    <t>EAP Barcelona 10A - Vila Olímpica</t>
  </si>
  <si>
    <t>072</t>
  </si>
  <si>
    <t>BARCELONA 10-B</t>
  </si>
  <si>
    <t>00437</t>
  </si>
  <si>
    <t>EAP Barcelona 10B - Ramon Turró</t>
  </si>
  <si>
    <t>073</t>
  </si>
  <si>
    <t>BARCELONA 10-C</t>
  </si>
  <si>
    <t>00438</t>
  </si>
  <si>
    <t>EAP Barcelona 10C - Poble Nou</t>
  </si>
  <si>
    <t>074</t>
  </si>
  <si>
    <t>BARCELONA 10-D</t>
  </si>
  <si>
    <t>00455</t>
  </si>
  <si>
    <t>EAP Barcelona 10D - Besós</t>
  </si>
  <si>
    <t>077</t>
  </si>
  <si>
    <t>BARCELONA 10-G</t>
  </si>
  <si>
    <t>00458</t>
  </si>
  <si>
    <t>EAP Barcelona 10G - El Clot</t>
  </si>
  <si>
    <t>078</t>
  </si>
  <si>
    <t>BARCELONA 10-H</t>
  </si>
  <si>
    <t>00459</t>
  </si>
  <si>
    <t>EAP Barcelona 10H - Sant Martí</t>
  </si>
  <si>
    <t>079</t>
  </si>
  <si>
    <t>BARCELONA 10-I</t>
  </si>
  <si>
    <t>00439</t>
  </si>
  <si>
    <t>EAP Barcelona 10I - La Pau</t>
  </si>
  <si>
    <t>312</t>
  </si>
  <si>
    <t>SANT ADRIÀ DEL BESÒS 2</t>
  </si>
  <si>
    <t>00284</t>
  </si>
  <si>
    <t>EAP Sant Adrià Besòs 2 - La Mina</t>
  </si>
  <si>
    <t>331</t>
  </si>
  <si>
    <t>BARCELONA 10-J</t>
  </si>
  <si>
    <t>00454</t>
  </si>
  <si>
    <t>EAP Barcelona 10J - Verneda Sud</t>
  </si>
  <si>
    <t>TOTAL BARCELONA LITORAL MAR</t>
  </si>
  <si>
    <t>021</t>
  </si>
  <si>
    <t>BARCELONA 2-A</t>
  </si>
  <si>
    <t>00444</t>
  </si>
  <si>
    <t>EAP Barcelona 2A - Sant Antoni</t>
  </si>
  <si>
    <t>022</t>
  </si>
  <si>
    <t>BARCELONA 2-B</t>
  </si>
  <si>
    <t>00445</t>
  </si>
  <si>
    <t>EAP Barcelona 2B - Via Roma</t>
  </si>
  <si>
    <t>023</t>
  </si>
  <si>
    <t>BARCELONA 2-C</t>
  </si>
  <si>
    <t>00460</t>
  </si>
  <si>
    <t>EAP Barcelona 2C - Esq.Eixample-Rosselló</t>
  </si>
  <si>
    <t>CAPSE</t>
  </si>
  <si>
    <t>024</t>
  </si>
  <si>
    <t>BARCELONA 2-D</t>
  </si>
  <si>
    <t>00461</t>
  </si>
  <si>
    <t>EAP Barcelona 2D - Universitat</t>
  </si>
  <si>
    <t>025</t>
  </si>
  <si>
    <t>BARCELONA 2-E</t>
  </si>
  <si>
    <t>00462</t>
  </si>
  <si>
    <t>EAP Barcelona 2E - Esq.Eixample-Casanova</t>
  </si>
  <si>
    <t>032</t>
  </si>
  <si>
    <t>BARCELONA 3-A</t>
  </si>
  <si>
    <t>00468</t>
  </si>
  <si>
    <t>EAP Barcelona 3A - Les Hortes-Poble Sec</t>
  </si>
  <si>
    <t>EAP-PS-SL</t>
  </si>
  <si>
    <t>033</t>
  </si>
  <si>
    <t>BARCELONA 3-B</t>
  </si>
  <si>
    <t>00469</t>
  </si>
  <si>
    <t>EAP Barcelona 3B - Poble Sec-Montjuïc</t>
  </si>
  <si>
    <t>034</t>
  </si>
  <si>
    <t>BARCELONA 3-C</t>
  </si>
  <si>
    <t>00447</t>
  </si>
  <si>
    <t>EAP Barcelona 3C - Dr. Carles Riba</t>
  </si>
  <si>
    <t>035</t>
  </si>
  <si>
    <t>BARCELONA 3-D</t>
  </si>
  <si>
    <t>00470</t>
  </si>
  <si>
    <t>EAP Barcelona 3D - Bordeta</t>
  </si>
  <si>
    <t>036</t>
  </si>
  <si>
    <t>BARCELONA 3-E</t>
  </si>
  <si>
    <t>00471</t>
  </si>
  <si>
    <t>EAP Barcelona 3E - Sants</t>
  </si>
  <si>
    <t>038</t>
  </si>
  <si>
    <t>BARCELONA 3-G</t>
  </si>
  <si>
    <t>00473</t>
  </si>
  <si>
    <t>EAP Barcelona 3G - Numància</t>
  </si>
  <si>
    <t>039</t>
  </si>
  <si>
    <t>BARCELONA 4-A</t>
  </si>
  <si>
    <t>00474</t>
  </si>
  <si>
    <t>EAP Barcelona 4A - Montnegre</t>
  </si>
  <si>
    <t>040</t>
  </si>
  <si>
    <t>BARCELONA 4-B</t>
  </si>
  <si>
    <t>00475</t>
  </si>
  <si>
    <t>EAP Barcelona 4B - Les Corts-Pedralbes</t>
  </si>
  <si>
    <t>041</t>
  </si>
  <si>
    <t>BARCELONA 4-C</t>
  </si>
  <si>
    <t>01004</t>
  </si>
  <si>
    <t>EAP Barcelona 4C - Les Corts-Helios</t>
  </si>
  <si>
    <t>042</t>
  </si>
  <si>
    <t>BARCELONA 5-A</t>
  </si>
  <si>
    <t>00477</t>
  </si>
  <si>
    <t>EAP Barcelona 5A - Marc Aureli</t>
  </si>
  <si>
    <t>043</t>
  </si>
  <si>
    <t>BARCELONA 5-B</t>
  </si>
  <si>
    <t>00478</t>
  </si>
  <si>
    <t>EAP Barcelona 5B - Sant Elies</t>
  </si>
  <si>
    <t>044</t>
  </si>
  <si>
    <t>BARCELONA 5-C</t>
  </si>
  <si>
    <t>00479</t>
  </si>
  <si>
    <t>EAP Barcelona 5C - Sarrià</t>
  </si>
  <si>
    <t>EAP SARRIÀ</t>
  </si>
  <si>
    <t>045</t>
  </si>
  <si>
    <t>BARCELONA 5-D</t>
  </si>
  <si>
    <t>00480</t>
  </si>
  <si>
    <t>EAP Barcelona 5D - Vallvidrera-Les Planes</t>
  </si>
  <si>
    <t>EAP VALLPLASA</t>
  </si>
  <si>
    <t>383</t>
  </si>
  <si>
    <t>BARCELONA 3-H</t>
  </si>
  <si>
    <t>05132</t>
  </si>
  <si>
    <t>EAP Barcelona 3H - La Marina</t>
  </si>
  <si>
    <t>TOTAL BARCELONA ESQUERRA</t>
  </si>
  <si>
    <t>027</t>
  </si>
  <si>
    <t>BARCELONA 2-G</t>
  </si>
  <si>
    <t>00464</t>
  </si>
  <si>
    <t>EAP Barcelona 2G - Dreta Eixample</t>
  </si>
  <si>
    <t>EAPDESL</t>
  </si>
  <si>
    <t>028</t>
  </si>
  <si>
    <t>BARCELONA 2-H</t>
  </si>
  <si>
    <t>00446</t>
  </si>
  <si>
    <t>EAP Barcelona 2H - Passeig Sant Joan</t>
  </si>
  <si>
    <t>029</t>
  </si>
  <si>
    <t>BARCELONA 2-I</t>
  </si>
  <si>
    <t>00465</t>
  </si>
  <si>
    <t>EAP Barcelona 2I - Sagrada Família</t>
  </si>
  <si>
    <t>CSI</t>
  </si>
  <si>
    <t>030</t>
  </si>
  <si>
    <t>BARCELONA 2-J</t>
  </si>
  <si>
    <t>00466</t>
  </si>
  <si>
    <t>EAP Barcelona 2J - Monumental</t>
  </si>
  <si>
    <t>031</t>
  </si>
  <si>
    <t>BARCELONA 2-K</t>
  </si>
  <si>
    <t>00467</t>
  </si>
  <si>
    <t>EAP Barcelona 2K - Sagrada Família</t>
  </si>
  <si>
    <t>047</t>
  </si>
  <si>
    <t>BARCELONA 6-A</t>
  </si>
  <si>
    <t>00482</t>
  </si>
  <si>
    <t>EAP Barcelona 6A - Joanic</t>
  </si>
  <si>
    <t>048</t>
  </si>
  <si>
    <t>BARCELONA 6-B</t>
  </si>
  <si>
    <t>00483</t>
  </si>
  <si>
    <t>EAP Barcelona 6B - Vila de Gràcia</t>
  </si>
  <si>
    <t>049</t>
  </si>
  <si>
    <t>BARCELONA 6-C</t>
  </si>
  <si>
    <t>00484</t>
  </si>
  <si>
    <t>EAP Barcelona 6C - Lesseps</t>
  </si>
  <si>
    <t>051</t>
  </si>
  <si>
    <t>BARCELONA 7-A</t>
  </si>
  <si>
    <t>00486</t>
  </si>
  <si>
    <t>EAP Barcelona 7A - Sanllehy</t>
  </si>
  <si>
    <t>052</t>
  </si>
  <si>
    <t>BARCELONA 7-B</t>
  </si>
  <si>
    <t>01933</t>
  </si>
  <si>
    <t>EAP Barcelona 7B - Sardenya</t>
  </si>
  <si>
    <t>EAP SL</t>
  </si>
  <si>
    <t>065</t>
  </si>
  <si>
    <t>BARCELONA 9-A</t>
  </si>
  <si>
    <t>00498</t>
  </si>
  <si>
    <t>EAP Barcelona 9A - Sagrera</t>
  </si>
  <si>
    <t>067</t>
  </si>
  <si>
    <t>BARCELONA 9-C</t>
  </si>
  <si>
    <t>00500</t>
  </si>
  <si>
    <t>EAP Barcelona 9C - Congrés</t>
  </si>
  <si>
    <t>075</t>
  </si>
  <si>
    <t>BARCELONA 10-E</t>
  </si>
  <si>
    <t>00456</t>
  </si>
  <si>
    <t>EAP Barcelona 10E - Encants</t>
  </si>
  <si>
    <t>076</t>
  </si>
  <si>
    <t>BARCELONA 10-F</t>
  </si>
  <si>
    <t>00457</t>
  </si>
  <si>
    <t>EAP Barcelona 10F - Camp de l'Arpa</t>
  </si>
  <si>
    <t>326</t>
  </si>
  <si>
    <t>BARCELONA 7-G</t>
  </si>
  <si>
    <t>00491</t>
  </si>
  <si>
    <t>EAP Barcelona 7G - Guinardó</t>
  </si>
  <si>
    <t>358</t>
  </si>
  <si>
    <t>BARCELONA-6E</t>
  </si>
  <si>
    <t>02000</t>
  </si>
  <si>
    <t>EAP Barcelona 6E - La Salut</t>
  </si>
  <si>
    <t>TOTAL BARCELONA DRETA</t>
  </si>
  <si>
    <t>046</t>
  </si>
  <si>
    <t>BARCELONA 5-E</t>
  </si>
  <si>
    <t>00481</t>
  </si>
  <si>
    <t>EAP Barcelona 5E - Sant Gervasi</t>
  </si>
  <si>
    <t>EBA VALLCARCA</t>
  </si>
  <si>
    <t>050</t>
  </si>
  <si>
    <t>BARCELONA 6-D</t>
  </si>
  <si>
    <t>00485</t>
  </si>
  <si>
    <t>EAP Barcelona 6D - Vallcarca</t>
  </si>
  <si>
    <t>053</t>
  </si>
  <si>
    <t>BARCELONA 7-C</t>
  </si>
  <si>
    <t>00448</t>
  </si>
  <si>
    <t>EAP Barcelona 7C - El Carmel</t>
  </si>
  <si>
    <t>054</t>
  </si>
  <si>
    <t>BARCELONA 7-D</t>
  </si>
  <si>
    <t>00488</t>
  </si>
  <si>
    <t>EAP Barcelona 7D - Lisboa</t>
  </si>
  <si>
    <t>055</t>
  </si>
  <si>
    <t>BARCELONA 7-E</t>
  </si>
  <si>
    <t>00489</t>
  </si>
  <si>
    <t>EAP Barcelona 7E - Sant Rafael</t>
  </si>
  <si>
    <t>056</t>
  </si>
  <si>
    <t>BARCELONA 7-F</t>
  </si>
  <si>
    <t>00490</t>
  </si>
  <si>
    <t>EAP Barcelona 7F - Lisboa</t>
  </si>
  <si>
    <t>057</t>
  </si>
  <si>
    <t>BARCELONA 8-A</t>
  </si>
  <si>
    <t>00492</t>
  </si>
  <si>
    <t>EAP Barcelona 8A - Vilapicina</t>
  </si>
  <si>
    <t>058</t>
  </si>
  <si>
    <t>BARCELONA 8-B</t>
  </si>
  <si>
    <t>00493</t>
  </si>
  <si>
    <t>EAP Barcelona 8B - Rio de Janeiro-Porta</t>
  </si>
  <si>
    <t>059</t>
  </si>
  <si>
    <t>BARCELONA 8-C</t>
  </si>
  <si>
    <t>00494</t>
  </si>
  <si>
    <t>EAP Barcelona 8C - Turó de la Peira</t>
  </si>
  <si>
    <t>060</t>
  </si>
  <si>
    <t>BARCELONA 8-D</t>
  </si>
  <si>
    <t>00495</t>
  </si>
  <si>
    <t>EAP Barcelona 8D - Rio de Janeiro-Prosp.</t>
  </si>
  <si>
    <t>061</t>
  </si>
  <si>
    <t>BARCELONA 8-E</t>
  </si>
  <si>
    <t>00496</t>
  </si>
  <si>
    <t>EAP Barcelona 8E - Rio de Janeiro-Verdum</t>
  </si>
  <si>
    <t>062</t>
  </si>
  <si>
    <t>BARCELONA 8-F</t>
  </si>
  <si>
    <t>00497</t>
  </si>
  <si>
    <t>EAP Barcelona 8F - Guineueta</t>
  </si>
  <si>
    <t>063</t>
  </si>
  <si>
    <t>BARCELONA 8-G</t>
  </si>
  <si>
    <t>00449</t>
  </si>
  <si>
    <t>EAP Barcelona 8G - Roquetes</t>
  </si>
  <si>
    <t>064</t>
  </si>
  <si>
    <t>BARCELONA 8-H</t>
  </si>
  <si>
    <t>00450</t>
  </si>
  <si>
    <t>EAP Barcelona 8H - Ciutat Meridiana</t>
  </si>
  <si>
    <t>069</t>
  </si>
  <si>
    <t>BARCELONA 9-E</t>
  </si>
  <si>
    <t>00453</t>
  </si>
  <si>
    <t>EAP Barcelona 9E - Bon Pastor</t>
  </si>
  <si>
    <t>070</t>
  </si>
  <si>
    <t>BARCELONA 9-F</t>
  </si>
  <si>
    <t>00452</t>
  </si>
  <si>
    <t>EAP Barcelona 9F - Via Barcino</t>
  </si>
  <si>
    <t>302</t>
  </si>
  <si>
    <t>MONTCADA I REIXAC</t>
  </si>
  <si>
    <t>00352</t>
  </si>
  <si>
    <t>EAP Montcada i Reixac</t>
  </si>
  <si>
    <t>327</t>
  </si>
  <si>
    <t>BARCELONA 8-I</t>
  </si>
  <si>
    <t>00451</t>
  </si>
  <si>
    <t>EAP Barcelona 8I - Xafarines</t>
  </si>
  <si>
    <t>385</t>
  </si>
  <si>
    <t>BARCELONA 8-J</t>
  </si>
  <si>
    <t>06156</t>
  </si>
  <si>
    <t>EAP Barcelona 8J - Cotxeres</t>
  </si>
  <si>
    <t>CSC VITAE, SA</t>
  </si>
  <si>
    <t>395</t>
  </si>
  <si>
    <t>BARCELONA 9-H</t>
  </si>
  <si>
    <t>07504</t>
  </si>
  <si>
    <t>EAP Barcelona 9H - CAP Sant Andreu</t>
  </si>
  <si>
    <t>396</t>
  </si>
  <si>
    <t>BARCELONA 9-I</t>
  </si>
  <si>
    <t>07505</t>
  </si>
  <si>
    <t>EAP Barcelona 9I - CAP Casernes</t>
  </si>
  <si>
    <t>TOTAL BARCELONA NORD</t>
  </si>
  <si>
    <t>n</t>
  </si>
  <si>
    <t>ORD</t>
  </si>
  <si>
    <t>AGA</t>
  </si>
  <si>
    <t>Codi ABS</t>
  </si>
  <si>
    <t>Nom ABS</t>
  </si>
  <si>
    <t>0-14</t>
  </si>
  <si>
    <t>15-64</t>
  </si>
  <si>
    <t>≥65</t>
  </si>
  <si>
    <t>total</t>
  </si>
  <si>
    <t>SANT ADRIÀ DE BESÒS 2</t>
  </si>
  <si>
    <t xml:space="preserve">BARCELONA 2-D </t>
  </si>
  <si>
    <t>BARCELONA 6-E</t>
  </si>
  <si>
    <t>15-44</t>
  </si>
  <si>
    <t>45-64</t>
  </si>
  <si>
    <t>65-74</t>
  </si>
  <si>
    <t>75-84</t>
  </si>
  <si>
    <t>≥85</t>
  </si>
  <si>
    <t>85≥</t>
  </si>
  <si>
    <t>UP</t>
  </si>
  <si>
    <t>Total</t>
  </si>
  <si>
    <t>EAP SANT ADRIÀ DE BESÒS 2 - LA MINA</t>
  </si>
  <si>
    <t>EAP BARCELONA 10B - RAMON TURRÓ</t>
  </si>
  <si>
    <t>EAP BARCELONA 10C - POBLE NOU</t>
  </si>
  <si>
    <t>EAP BARCELONA 10I - LA PAU</t>
  </si>
  <si>
    <t>EAP BARCELONA 1B - CASC ANTIC</t>
  </si>
  <si>
    <t>EAP BARCELONA 1C - GÒTIC</t>
  </si>
  <si>
    <t>EAP BARCELONA 1D - RAVAL SUD</t>
  </si>
  <si>
    <t>EAP BARCELONA 1E - RAVAL NORD - DR. SAYÉ</t>
  </si>
  <si>
    <t>EAP BARCELONA 10J VERNEDA SUD</t>
  </si>
  <si>
    <t>EAP BARCELONA 10D BESÓS</t>
  </si>
  <si>
    <t>EAP BARCELONA 10G EL CLOT</t>
  </si>
  <si>
    <t>EAP BARCELONA 10H SANT MARTÍ</t>
  </si>
  <si>
    <t>EAP BARCELONA 1A BARCELONETA</t>
  </si>
  <si>
    <t>EAP BARCELONA 10A  VILA OLÍMPICA</t>
  </si>
  <si>
    <t>EAP BARCELONA 2A - SAN ANTONI</t>
  </si>
  <si>
    <t>EAP BARCELONA 2B - VIA ROMA</t>
  </si>
  <si>
    <t>EAP BARCELONA 3C - DOCTOR CARLES RIBA</t>
  </si>
  <si>
    <t>EAP BARCELONA 2C ESQUERRA EIXAMPLE- ROSS</t>
  </si>
  <si>
    <t xml:space="preserve">EAP BARCELONA 2D UNIVERSITAT </t>
  </si>
  <si>
    <t>EAP BARCELONA 2E ESQUERRA EIXAMPLE-CASAN</t>
  </si>
  <si>
    <t>EAP BARCELONA 3A LES HORTES POBLE SEC</t>
  </si>
  <si>
    <t>EAP BARCELONA 3B POBLE SEC - MONTJUÏC</t>
  </si>
  <si>
    <t>EAP BARCELONA 3D BORDETA</t>
  </si>
  <si>
    <t>EAP BARCELONA 3E SANTS</t>
  </si>
  <si>
    <t>EAP BARCELONA 3G NUMÀNCIA</t>
  </si>
  <si>
    <t>EAP BARCELONA 4A MONTNEGRE</t>
  </si>
  <si>
    <t>EAP BARCELONA 4B LES CORTS-PEDRALBES</t>
  </si>
  <si>
    <t>EAP BARCELONA 5A MARC AURELI</t>
  </si>
  <si>
    <t>EAP BARCELONA 5B SANT ELIES</t>
  </si>
  <si>
    <t>EAP BARCELONA 5C SARRIÀ</t>
  </si>
  <si>
    <t>EAP BARCELONA 5D VALLVIDRERA-LES PLANES</t>
  </si>
  <si>
    <t>EAP BARCELONA 4C LES CORTS - HELIOS</t>
  </si>
  <si>
    <t>EAP BARCELONA 3H CAP LA MARINA</t>
  </si>
  <si>
    <t>EAP BARCELONA 2H - PASSEIG DE SANT JOAN</t>
  </si>
  <si>
    <t>EAP BARCELONA 10E ENCANTS</t>
  </si>
  <si>
    <t>EAP BARCELONA 10F CAMP DE L'ARPA</t>
  </si>
  <si>
    <t>EAP BARCELONA 2G DRETA EIXAMPLE</t>
  </si>
  <si>
    <t>EAP BARCELONA 2I SAGRADA FAMÍLIA</t>
  </si>
  <si>
    <t>EAP BARCELONA 2J MONUMENTAL</t>
  </si>
  <si>
    <t>EAP BARCELONA 2K GAUDÍ</t>
  </si>
  <si>
    <t>EAP BARCELONA 6A JOANIC</t>
  </si>
  <si>
    <t>EAP BARCELONA 6B VILA DE GRÀCIA</t>
  </si>
  <si>
    <t>EAP BARCELONA 6C LESSEPS</t>
  </si>
  <si>
    <t>EAP BARCELONA 7A SANLLEHY</t>
  </si>
  <si>
    <t>EAP BARCELONA 7G GUINARDÓ</t>
  </si>
  <si>
    <t>EAP BARCELONA 9A SAGRERA</t>
  </si>
  <si>
    <t>EAP BARCELONA 9C CONGRÉS</t>
  </si>
  <si>
    <t>EAP BARCELONA 7B SARDENYA</t>
  </si>
  <si>
    <t>EAP BARCELONA 6E LA SALUT</t>
  </si>
  <si>
    <t>EAP MONTCADA I REIXAC</t>
  </si>
  <si>
    <t>EAP BARCELONA 7C EL CARMEL</t>
  </si>
  <si>
    <t>EAP BARCELONA 8G ROQUETES</t>
  </si>
  <si>
    <t>EAP BARCELONA 8H CIUTAT MERIDIANA</t>
  </si>
  <si>
    <t>EAP BARCELONA 8I XAFARINES</t>
  </si>
  <si>
    <t>EAP BARCELONA 9F VIA BARCINO</t>
  </si>
  <si>
    <t>EAP BARCELONA 9E BON PASTOR</t>
  </si>
  <si>
    <t>EAP BARCELONA 5E SANT GERVASI</t>
  </si>
  <si>
    <t>EAP BARCELONA 6D VALLCARCA</t>
  </si>
  <si>
    <t>EAP BARCELONA 7D LISBOA</t>
  </si>
  <si>
    <t>EAP BARCELONA 7E SANT RAFAEL</t>
  </si>
  <si>
    <t>EAP BARCELONA 7F LISBOA</t>
  </si>
  <si>
    <t>EAP BARCELONA 8A VILAPICINA</t>
  </si>
  <si>
    <t>EAP BARCELONA 8B RIO DE JANEIRO - PORTA</t>
  </si>
  <si>
    <t>EAP BARCELONA 8C TURÓ DE LA PEIRA</t>
  </si>
  <si>
    <t>EAP BARCELONA 8D RIO DE JANEIRO-PROSPER.</t>
  </si>
  <si>
    <t>EAP BARCELONA 8E RIO DE JANEIRO - VERDUN</t>
  </si>
  <si>
    <t>EAP BARCELONA 8F GUINEUETA</t>
  </si>
  <si>
    <t>EAP BARCELONA 8J COTXERES</t>
  </si>
  <si>
    <t>EAP BARCELONA 9H - CAP SANT ANDREU</t>
  </si>
  <si>
    <t>EAP BARCELONA 9I - CAP CASERNES</t>
  </si>
  <si>
    <t>A02 - Població per ABS</t>
  </si>
  <si>
    <t>RCA 2002</t>
  </si>
  <si>
    <t>RCA 2003</t>
  </si>
  <si>
    <t>RCA 2004</t>
  </si>
  <si>
    <t>RCA 2005</t>
  </si>
  <si>
    <t>RCA 2006</t>
  </si>
  <si>
    <t>RCA 2007</t>
  </si>
  <si>
    <t>RCA 2008</t>
  </si>
  <si>
    <t>RCA 2009</t>
  </si>
  <si>
    <t>RCA 2010</t>
  </si>
  <si>
    <t>RCA 2011</t>
  </si>
  <si>
    <t>RCA 2012</t>
  </si>
  <si>
    <t>RCA 2013</t>
  </si>
  <si>
    <t>RCA 2014</t>
  </si>
  <si>
    <t>RCA 2015</t>
  </si>
  <si>
    <t>C-ABS</t>
  </si>
  <si>
    <t>ABS Residència Assegurat</t>
  </si>
  <si>
    <t>Tall oficial</t>
  </si>
  <si>
    <t>des 2003</t>
  </si>
  <si>
    <t>feb 2004</t>
  </si>
  <si>
    <t>gen 2005</t>
  </si>
  <si>
    <t>des 2005</t>
  </si>
  <si>
    <t>des 2006</t>
  </si>
  <si>
    <t>des 2007</t>
  </si>
  <si>
    <t>des 2010</t>
  </si>
  <si>
    <t>des 2011</t>
  </si>
  <si>
    <t>des 2012</t>
  </si>
  <si>
    <t>des 2013</t>
  </si>
  <si>
    <t>des 2014</t>
  </si>
  <si>
    <t>068</t>
  </si>
  <si>
    <t>BARCELONA 9-D</t>
  </si>
  <si>
    <t>--</t>
  </si>
  <si>
    <t>323</t>
  </si>
  <si>
    <t>BARCELONA 9-G</t>
  </si>
  <si>
    <t>TOT BARCELONA</t>
  </si>
  <si>
    <t>TOTAL 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</si>
</sst>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rgb="FF333333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8"/>
      <name val="Calibri"/>
      <family val="2"/>
    </font>
    <font>
      <sz val="10"/>
      <name val="Tahoma"/>
      <family val="2"/>
    </font>
    <font>
      <b/>
      <sz val="12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  <fill>
      <patternFill patternType="solid">
        <fgColor rgb="FF3366FF"/>
        <bgColor indexed="0"/>
      </patternFill>
    </fill>
  </fills>
  <borders count="1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C0C0C0"/>
      </right>
      <top style="thin">
        <color indexed="64"/>
      </top>
      <bottom style="thin">
        <color rgb="FFC0C0C0"/>
      </bottom>
      <diagonal/>
    </border>
    <border>
      <left style="thin">
        <color rgb="FFC0C0C0"/>
      </left>
      <right/>
      <top style="thin">
        <color indexed="64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indexed="64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C0C0"/>
      </bottom>
      <diagonal/>
    </border>
    <border>
      <left/>
      <right style="thin">
        <color rgb="FFC0C0C0"/>
      </right>
      <top style="thin">
        <color indexed="64"/>
      </top>
      <bottom style="thin">
        <color rgb="FFC0C0C0"/>
      </bottom>
      <diagonal/>
    </border>
    <border>
      <left/>
      <right style="thin">
        <color indexed="64"/>
      </right>
      <top style="thin">
        <color indexed="64"/>
      </top>
      <bottom style="thin">
        <color rgb="FFC0C0C0"/>
      </bottom>
      <diagonal/>
    </border>
    <border>
      <left/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 style="thin">
        <color rgb="FFC0C0C0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C0C0C0"/>
      </left>
      <right style="thin">
        <color indexed="64"/>
      </right>
      <top style="thin">
        <color rgb="FFC0C0C0"/>
      </top>
      <bottom/>
      <diagonal/>
    </border>
    <border>
      <left style="thin">
        <color rgb="FFC0C0C0"/>
      </left>
      <right style="thin">
        <color indexed="64"/>
      </right>
      <top style="thin">
        <color indexed="64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indexed="64"/>
      </bottom>
      <diagonal/>
    </border>
    <border>
      <left style="thin">
        <color rgb="FFC0C0C0"/>
      </left>
      <right/>
      <top style="thin">
        <color rgb="FFC0C0C0"/>
      </top>
      <bottom style="thin">
        <color indexed="64"/>
      </bottom>
      <diagonal/>
    </border>
    <border>
      <left style="thin">
        <color rgb="FFC0C0C0"/>
      </left>
      <right style="thin">
        <color indexed="64"/>
      </right>
      <top style="thin">
        <color rgb="FFC0C0C0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rgb="FFC0C0C0"/>
      </right>
      <top style="thin">
        <color rgb="FFC0C0C0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rgb="FFC0C0C0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7" fillId="0" borderId="0"/>
    <xf numFmtId="0" fontId="17" fillId="0" borderId="0"/>
  </cellStyleXfs>
  <cellXfs count="256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2" borderId="8" xfId="0" quotePrefix="1" applyFont="1" applyFill="1" applyBorder="1" applyAlignment="1">
      <alignment horizontal="center" wrapText="1"/>
    </xf>
    <xf numFmtId="0" fontId="3" fillId="2" borderId="9" xfId="0" quotePrefix="1" applyFont="1" applyFill="1" applyBorder="1" applyAlignment="1">
      <alignment horizontal="center" wrapText="1"/>
    </xf>
    <xf numFmtId="0" fontId="3" fillId="2" borderId="10" xfId="0" quotePrefix="1" applyFont="1" applyFill="1" applyBorder="1" applyAlignment="1">
      <alignment horizontal="center" wrapText="1"/>
    </xf>
    <xf numFmtId="0" fontId="3" fillId="2" borderId="11" xfId="0" quotePrefix="1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4" fontId="2" fillId="0" borderId="17" xfId="0" applyNumberFormat="1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4" fontId="2" fillId="0" borderId="19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3" fontId="2" fillId="0" borderId="20" xfId="0" applyNumberFormat="1" applyFont="1" applyBorder="1" applyAlignment="1">
      <alignment horizontal="right" vertical="center"/>
    </xf>
    <xf numFmtId="3" fontId="2" fillId="0" borderId="22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4" fontId="2" fillId="0" borderId="24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/>
    </xf>
    <xf numFmtId="4" fontId="2" fillId="0" borderId="25" xfId="0" applyNumberFormat="1" applyFont="1" applyBorder="1" applyAlignment="1">
      <alignment horizontal="right" vertical="center"/>
    </xf>
    <xf numFmtId="3" fontId="2" fillId="0" borderId="23" xfId="0" applyNumberFormat="1" applyFont="1" applyBorder="1" applyAlignment="1">
      <alignment horizontal="right" vertical="center"/>
    </xf>
    <xf numFmtId="3" fontId="2" fillId="0" borderId="26" xfId="0" applyNumberFormat="1" applyFont="1" applyBorder="1" applyAlignment="1">
      <alignment horizontal="right" vertical="center"/>
    </xf>
    <xf numFmtId="3" fontId="2" fillId="0" borderId="28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right" vertical="center"/>
    </xf>
    <xf numFmtId="3" fontId="2" fillId="0" borderId="29" xfId="0" applyNumberFormat="1" applyFont="1" applyBorder="1" applyAlignment="1">
      <alignment horizontal="right" vertical="center"/>
    </xf>
    <xf numFmtId="3" fontId="2" fillId="0" borderId="31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4" fontId="2" fillId="0" borderId="32" xfId="0" applyNumberFormat="1" applyFont="1" applyBorder="1" applyAlignment="1">
      <alignment horizontal="right" vertical="center"/>
    </xf>
    <xf numFmtId="4" fontId="2" fillId="0" borderId="31" xfId="0" applyNumberFormat="1" applyFont="1" applyBorder="1" applyAlignment="1">
      <alignment horizontal="right" vertical="center"/>
    </xf>
    <xf numFmtId="4" fontId="2" fillId="0" borderId="30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 applyBorder="1" applyAlignment="1">
      <alignment horizontal="right" vertical="center"/>
    </xf>
    <xf numFmtId="0" fontId="3" fillId="2" borderId="38" xfId="0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center" wrapText="1"/>
    </xf>
    <xf numFmtId="0" fontId="3" fillId="2" borderId="40" xfId="0" applyFont="1" applyFill="1" applyBorder="1" applyAlignment="1">
      <alignment horizontal="center" wrapText="1"/>
    </xf>
    <xf numFmtId="0" fontId="3" fillId="2" borderId="41" xfId="0" applyFont="1" applyFill="1" applyBorder="1" applyAlignment="1">
      <alignment horizontal="center" wrapText="1"/>
    </xf>
    <xf numFmtId="0" fontId="3" fillId="2" borderId="42" xfId="0" applyFont="1" applyFill="1" applyBorder="1" applyAlignment="1">
      <alignment horizontal="center" wrapText="1"/>
    </xf>
    <xf numFmtId="0" fontId="3" fillId="2" borderId="43" xfId="0" applyFont="1" applyFill="1" applyBorder="1" applyAlignment="1">
      <alignment horizontal="center" wrapText="1"/>
    </xf>
    <xf numFmtId="0" fontId="3" fillId="2" borderId="44" xfId="0" applyFont="1" applyFill="1" applyBorder="1" applyAlignment="1">
      <alignment horizontal="center" wrapText="1"/>
    </xf>
    <xf numFmtId="0" fontId="3" fillId="2" borderId="45" xfId="0" applyFont="1" applyFill="1" applyBorder="1" applyAlignment="1">
      <alignment horizontal="center" wrapText="1"/>
    </xf>
    <xf numFmtId="0" fontId="3" fillId="2" borderId="46" xfId="0" applyFont="1" applyFill="1" applyBorder="1" applyAlignment="1">
      <alignment horizontal="center" wrapText="1"/>
    </xf>
    <xf numFmtId="0" fontId="3" fillId="2" borderId="47" xfId="0" applyFont="1" applyFill="1" applyBorder="1" applyAlignment="1">
      <alignment horizontal="center" wrapText="1"/>
    </xf>
    <xf numFmtId="0" fontId="3" fillId="2" borderId="48" xfId="0" applyFont="1" applyFill="1" applyBorder="1" applyAlignment="1">
      <alignment horizontal="center" wrapText="1"/>
    </xf>
    <xf numFmtId="3" fontId="8" fillId="0" borderId="11" xfId="0" applyNumberFormat="1" applyFont="1" applyBorder="1" applyAlignment="1">
      <alignment horizontal="right" vertical="center"/>
    </xf>
    <xf numFmtId="0" fontId="3" fillId="2" borderId="1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62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3" fontId="2" fillId="0" borderId="51" xfId="0" applyNumberFormat="1" applyFont="1" applyBorder="1" applyAlignment="1">
      <alignment horizontal="right" vertical="center"/>
    </xf>
    <xf numFmtId="10" fontId="2" fillId="0" borderId="34" xfId="0" applyNumberFormat="1" applyFont="1" applyBorder="1" applyAlignment="1">
      <alignment horizontal="center" vertical="center"/>
    </xf>
    <xf numFmtId="0" fontId="2" fillId="0" borderId="54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3" fontId="2" fillId="0" borderId="54" xfId="0" applyNumberFormat="1" applyFont="1" applyBorder="1" applyAlignment="1">
      <alignment horizontal="right" vertical="center"/>
    </xf>
    <xf numFmtId="10" fontId="2" fillId="0" borderId="63" xfId="0" applyNumberFormat="1" applyFont="1" applyBorder="1" applyAlignment="1">
      <alignment horizontal="center" vertical="center"/>
    </xf>
    <xf numFmtId="0" fontId="4" fillId="0" borderId="57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0" xfId="0" applyFont="1" applyBorder="1" applyAlignment="1">
      <alignment horizontal="right" vertical="center"/>
    </xf>
    <xf numFmtId="3" fontId="4" fillId="0" borderId="57" xfId="0" applyNumberFormat="1" applyFont="1" applyBorder="1" applyAlignment="1">
      <alignment horizontal="right" vertical="center"/>
    </xf>
    <xf numFmtId="3" fontId="4" fillId="0" borderId="59" xfId="0" applyNumberFormat="1" applyFont="1" applyBorder="1" applyAlignment="1">
      <alignment horizontal="right" vertical="center"/>
    </xf>
    <xf numFmtId="10" fontId="4" fillId="0" borderId="33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3" fontId="2" fillId="0" borderId="49" xfId="0" applyNumberFormat="1" applyFont="1" applyBorder="1" applyAlignment="1">
      <alignment horizontal="right" vertical="center"/>
    </xf>
    <xf numFmtId="10" fontId="2" fillId="0" borderId="64" xfId="0" applyNumberFormat="1" applyFont="1" applyBorder="1" applyAlignment="1">
      <alignment horizontal="center" vertical="center"/>
    </xf>
    <xf numFmtId="0" fontId="2" fillId="0" borderId="60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2" fillId="0" borderId="66" xfId="0" applyFont="1" applyBorder="1" applyAlignment="1">
      <alignment horizontal="center" vertical="center"/>
    </xf>
    <xf numFmtId="3" fontId="2" fillId="0" borderId="60" xfId="0" applyNumberFormat="1" applyFont="1" applyBorder="1" applyAlignment="1">
      <alignment horizontal="right" vertical="center"/>
    </xf>
    <xf numFmtId="3" fontId="2" fillId="0" borderId="65" xfId="0" applyNumberFormat="1" applyFont="1" applyBorder="1" applyAlignment="1">
      <alignment horizontal="right" vertical="center"/>
    </xf>
    <xf numFmtId="10" fontId="2" fillId="0" borderId="67" xfId="0" applyNumberFormat="1" applyFont="1" applyBorder="1" applyAlignment="1">
      <alignment horizontal="center" vertical="center"/>
    </xf>
    <xf numFmtId="0" fontId="2" fillId="0" borderId="22" xfId="0" quotePrefix="1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2" fillId="2" borderId="11" xfId="0" applyFont="1" applyFill="1" applyBorder="1" applyAlignment="1">
      <alignment horizontal="center" wrapText="1"/>
    </xf>
    <xf numFmtId="0" fontId="12" fillId="2" borderId="11" xfId="0" quotePrefix="1" applyFont="1" applyFill="1" applyBorder="1" applyAlignment="1">
      <alignment horizontal="center" wrapText="1"/>
    </xf>
    <xf numFmtId="3" fontId="2" fillId="0" borderId="50" xfId="0" applyNumberFormat="1" applyFont="1" applyBorder="1" applyAlignment="1">
      <alignment horizontal="right" vertical="center"/>
    </xf>
    <xf numFmtId="10" fontId="2" fillId="0" borderId="69" xfId="0" applyNumberFormat="1" applyFont="1" applyBorder="1" applyAlignment="1">
      <alignment horizontal="center" vertical="center"/>
    </xf>
    <xf numFmtId="3" fontId="2" fillId="0" borderId="53" xfId="0" applyNumberFormat="1" applyFont="1" applyBorder="1" applyAlignment="1">
      <alignment horizontal="right" vertical="center"/>
    </xf>
    <xf numFmtId="10" fontId="2" fillId="0" borderId="52" xfId="0" applyNumberFormat="1" applyFont="1" applyBorder="1" applyAlignment="1">
      <alignment horizontal="center" vertical="center"/>
    </xf>
    <xf numFmtId="3" fontId="2" fillId="0" borderId="70" xfId="0" applyNumberFormat="1" applyFont="1" applyBorder="1" applyAlignment="1">
      <alignment horizontal="right" vertical="center"/>
    </xf>
    <xf numFmtId="3" fontId="2" fillId="0" borderId="61" xfId="0" applyNumberFormat="1" applyFont="1" applyBorder="1" applyAlignment="1">
      <alignment horizontal="right" vertical="center"/>
    </xf>
    <xf numFmtId="10" fontId="2" fillId="0" borderId="71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13" fillId="0" borderId="30" xfId="0" applyFont="1" applyBorder="1" applyAlignment="1">
      <alignment horizontal="right" vertical="center"/>
    </xf>
    <xf numFmtId="3" fontId="4" fillId="0" borderId="70" xfId="0" applyNumberFormat="1" applyFont="1" applyBorder="1" applyAlignment="1">
      <alignment horizontal="right" vertical="center"/>
    </xf>
    <xf numFmtId="3" fontId="4" fillId="0" borderId="65" xfId="0" applyNumberFormat="1" applyFont="1" applyBorder="1" applyAlignment="1">
      <alignment horizontal="right" vertical="center"/>
    </xf>
    <xf numFmtId="3" fontId="4" fillId="0" borderId="61" xfId="0" applyNumberFormat="1" applyFont="1" applyBorder="1" applyAlignment="1">
      <alignment horizontal="right" vertical="center"/>
    </xf>
    <xf numFmtId="10" fontId="4" fillId="0" borderId="71" xfId="0" applyNumberFormat="1" applyFont="1" applyBorder="1" applyAlignment="1">
      <alignment horizontal="center" vertical="center"/>
    </xf>
    <xf numFmtId="3" fontId="2" fillId="0" borderId="56" xfId="0" applyNumberFormat="1" applyFont="1" applyBorder="1" applyAlignment="1">
      <alignment horizontal="right" vertical="center"/>
    </xf>
    <xf numFmtId="10" fontId="2" fillId="0" borderId="55" xfId="0" applyNumberFormat="1" applyFont="1" applyBorder="1" applyAlignment="1">
      <alignment horizontal="center" vertical="center"/>
    </xf>
    <xf numFmtId="10" fontId="4" fillId="0" borderId="58" xfId="0" applyNumberFormat="1" applyFont="1" applyBorder="1" applyAlignment="1">
      <alignment horizontal="center" vertical="center"/>
    </xf>
    <xf numFmtId="0" fontId="12" fillId="3" borderId="72" xfId="1" applyFont="1" applyFill="1" applyBorder="1" applyAlignment="1">
      <alignment horizontal="center"/>
    </xf>
    <xf numFmtId="0" fontId="12" fillId="3" borderId="73" xfId="1" applyFont="1" applyFill="1" applyBorder="1" applyAlignment="1">
      <alignment horizontal="center"/>
    </xf>
    <xf numFmtId="0" fontId="12" fillId="3" borderId="74" xfId="1" applyFont="1" applyFill="1" applyBorder="1" applyAlignment="1">
      <alignment horizontal="center"/>
    </xf>
    <xf numFmtId="0" fontId="12" fillId="3" borderId="5" xfId="1" applyFont="1" applyFill="1" applyBorder="1" applyAlignment="1">
      <alignment horizontal="center"/>
    </xf>
    <xf numFmtId="0" fontId="12" fillId="3" borderId="11" xfId="1" applyFont="1" applyFill="1" applyBorder="1" applyAlignment="1">
      <alignment horizontal="center"/>
    </xf>
    <xf numFmtId="0" fontId="12" fillId="3" borderId="3" xfId="1" applyFont="1" applyFill="1" applyBorder="1" applyAlignment="1">
      <alignment horizontal="center"/>
    </xf>
    <xf numFmtId="0" fontId="14" fillId="0" borderId="75" xfId="1" applyFont="1" applyFill="1" applyBorder="1" applyAlignment="1">
      <alignment horizontal="right"/>
    </xf>
    <xf numFmtId="0" fontId="14" fillId="0" borderId="76" xfId="1" applyFont="1" applyFill="1" applyBorder="1" applyAlignment="1"/>
    <xf numFmtId="0" fontId="14" fillId="0" borderId="77" xfId="1" applyFont="1" applyFill="1" applyBorder="1" applyAlignment="1"/>
    <xf numFmtId="3" fontId="14" fillId="0" borderId="78" xfId="1" applyNumberFormat="1" applyFont="1" applyFill="1" applyBorder="1" applyAlignment="1">
      <alignment horizontal="right"/>
    </xf>
    <xf numFmtId="3" fontId="14" fillId="0" borderId="79" xfId="1" applyNumberFormat="1" applyFont="1" applyFill="1" applyBorder="1" applyAlignment="1">
      <alignment horizontal="right"/>
    </xf>
    <xf numFmtId="3" fontId="14" fillId="0" borderId="80" xfId="1" applyNumberFormat="1" applyFont="1" applyFill="1" applyBorder="1" applyAlignment="1">
      <alignment horizontal="right"/>
    </xf>
    <xf numFmtId="3" fontId="14" fillId="0" borderId="81" xfId="1" applyNumberFormat="1" applyFont="1" applyFill="1" applyBorder="1" applyAlignment="1">
      <alignment horizontal="right"/>
    </xf>
    <xf numFmtId="3" fontId="14" fillId="0" borderId="82" xfId="1" applyNumberFormat="1" applyFont="1" applyFill="1" applyBorder="1" applyAlignment="1">
      <alignment horizontal="right"/>
    </xf>
    <xf numFmtId="3" fontId="14" fillId="0" borderId="76" xfId="1" applyNumberFormat="1" applyFont="1" applyFill="1" applyBorder="1" applyAlignment="1">
      <alignment horizontal="right"/>
    </xf>
    <xf numFmtId="3" fontId="14" fillId="0" borderId="83" xfId="1" applyNumberFormat="1" applyFont="1" applyFill="1" applyBorder="1" applyAlignment="1">
      <alignment horizontal="right"/>
    </xf>
    <xf numFmtId="3" fontId="14" fillId="0" borderId="84" xfId="1" applyNumberFormat="1" applyFont="1" applyFill="1" applyBorder="1" applyAlignment="1">
      <alignment horizontal="right"/>
    </xf>
    <xf numFmtId="0" fontId="14" fillId="0" borderId="85" xfId="1" applyFont="1" applyFill="1" applyBorder="1" applyAlignment="1">
      <alignment horizontal="right"/>
    </xf>
    <xf numFmtId="0" fontId="14" fillId="0" borderId="86" xfId="1" applyFont="1" applyFill="1" applyBorder="1" applyAlignment="1"/>
    <xf numFmtId="0" fontId="14" fillId="0" borderId="87" xfId="1" applyFont="1" applyFill="1" applyBorder="1" applyAlignment="1"/>
    <xf numFmtId="3" fontId="14" fillId="0" borderId="88" xfId="1" applyNumberFormat="1" applyFont="1" applyFill="1" applyBorder="1" applyAlignment="1">
      <alignment horizontal="right"/>
    </xf>
    <xf numFmtId="3" fontId="14" fillId="0" borderId="89" xfId="1" applyNumberFormat="1" applyFont="1" applyFill="1" applyBorder="1" applyAlignment="1">
      <alignment horizontal="right"/>
    </xf>
    <xf numFmtId="3" fontId="14" fillId="0" borderId="90" xfId="1" applyNumberFormat="1" applyFont="1" applyFill="1" applyBorder="1" applyAlignment="1">
      <alignment horizontal="right"/>
    </xf>
    <xf numFmtId="3" fontId="14" fillId="0" borderId="91" xfId="1" applyNumberFormat="1" applyFont="1" applyFill="1" applyBorder="1" applyAlignment="1">
      <alignment horizontal="right"/>
    </xf>
    <xf numFmtId="0" fontId="15" fillId="0" borderId="92" xfId="1" applyFont="1" applyFill="1" applyBorder="1" applyAlignment="1">
      <alignment horizontal="right"/>
    </xf>
    <xf numFmtId="0" fontId="15" fillId="0" borderId="93" xfId="1" applyFont="1" applyFill="1" applyBorder="1" applyAlignment="1"/>
    <xf numFmtId="0" fontId="15" fillId="0" borderId="94" xfId="2" applyFont="1" applyFill="1" applyBorder="1" applyAlignment="1">
      <alignment horizontal="right"/>
    </xf>
    <xf numFmtId="3" fontId="15" fillId="0" borderId="92" xfId="1" applyNumberFormat="1" applyFont="1" applyFill="1" applyBorder="1" applyAlignment="1">
      <alignment horizontal="right"/>
    </xf>
    <xf numFmtId="3" fontId="15" fillId="0" borderId="93" xfId="1" applyNumberFormat="1" applyFont="1" applyFill="1" applyBorder="1" applyAlignment="1">
      <alignment horizontal="right"/>
    </xf>
    <xf numFmtId="3" fontId="15" fillId="0" borderId="95" xfId="1" applyNumberFormat="1" applyFont="1" applyFill="1" applyBorder="1" applyAlignment="1">
      <alignment horizontal="right"/>
    </xf>
    <xf numFmtId="3" fontId="15" fillId="0" borderId="11" xfId="1" applyNumberFormat="1" applyFont="1" applyFill="1" applyBorder="1" applyAlignment="1">
      <alignment horizontal="right"/>
    </xf>
    <xf numFmtId="3" fontId="15" fillId="0" borderId="96" xfId="1" applyNumberFormat="1" applyFont="1" applyFill="1" applyBorder="1" applyAlignment="1">
      <alignment horizontal="right"/>
    </xf>
    <xf numFmtId="0" fontId="12" fillId="3" borderId="97" xfId="1" applyFont="1" applyFill="1" applyBorder="1" applyAlignment="1">
      <alignment horizontal="center"/>
    </xf>
    <xf numFmtId="0" fontId="12" fillId="3" borderId="98" xfId="1" applyFont="1" applyFill="1" applyBorder="1" applyAlignment="1">
      <alignment horizontal="center"/>
    </xf>
    <xf numFmtId="0" fontId="12" fillId="3" borderId="99" xfId="1" applyFont="1" applyFill="1" applyBorder="1" applyAlignment="1">
      <alignment horizontal="center"/>
    </xf>
    <xf numFmtId="0" fontId="12" fillId="3" borderId="100" xfId="1" applyFont="1" applyFill="1" applyBorder="1" applyAlignment="1">
      <alignment horizontal="center"/>
    </xf>
    <xf numFmtId="0" fontId="12" fillId="3" borderId="101" xfId="1" applyFont="1" applyFill="1" applyBorder="1" applyAlignment="1">
      <alignment horizontal="center"/>
    </xf>
    <xf numFmtId="0" fontId="12" fillId="3" borderId="102" xfId="1" applyFont="1" applyFill="1" applyBorder="1" applyAlignment="1">
      <alignment horizontal="center"/>
    </xf>
    <xf numFmtId="0" fontId="14" fillId="0" borderId="103" xfId="1" applyFont="1" applyFill="1" applyBorder="1" applyAlignment="1">
      <alignment horizontal="right"/>
    </xf>
    <xf numFmtId="0" fontId="14" fillId="0" borderId="104" xfId="1" applyFont="1" applyFill="1" applyBorder="1" applyAlignment="1"/>
    <xf numFmtId="0" fontId="14" fillId="0" borderId="105" xfId="1" applyFont="1" applyFill="1" applyBorder="1" applyAlignment="1"/>
    <xf numFmtId="3" fontId="14" fillId="0" borderId="106" xfId="1" applyNumberFormat="1" applyFont="1" applyFill="1" applyBorder="1" applyAlignment="1">
      <alignment horizontal="right"/>
    </xf>
    <xf numFmtId="3" fontId="14" fillId="0" borderId="107" xfId="1" applyNumberFormat="1" applyFont="1" applyFill="1" applyBorder="1" applyAlignment="1">
      <alignment horizontal="right"/>
    </xf>
    <xf numFmtId="3" fontId="14" fillId="0" borderId="108" xfId="1" applyNumberFormat="1" applyFont="1" applyFill="1" applyBorder="1" applyAlignment="1">
      <alignment horizontal="right"/>
    </xf>
    <xf numFmtId="3" fontId="14" fillId="0" borderId="109" xfId="1" applyNumberFormat="1" applyFont="1" applyFill="1" applyBorder="1" applyAlignment="1">
      <alignment horizontal="right"/>
    </xf>
    <xf numFmtId="0" fontId="14" fillId="0" borderId="110" xfId="1" applyFont="1" applyFill="1" applyBorder="1" applyAlignment="1">
      <alignment horizontal="right"/>
    </xf>
    <xf numFmtId="0" fontId="14" fillId="0" borderId="111" xfId="1" applyFont="1" applyFill="1" applyBorder="1" applyAlignment="1"/>
    <xf numFmtId="0" fontId="14" fillId="0" borderId="112" xfId="1" applyFont="1" applyFill="1" applyBorder="1" applyAlignment="1"/>
    <xf numFmtId="3" fontId="14" fillId="0" borderId="113" xfId="1" applyNumberFormat="1" applyFont="1" applyFill="1" applyBorder="1" applyAlignment="1">
      <alignment horizontal="right"/>
    </xf>
    <xf numFmtId="3" fontId="14" fillId="0" borderId="111" xfId="1" applyNumberFormat="1" applyFont="1" applyFill="1" applyBorder="1" applyAlignment="1">
      <alignment horizontal="right"/>
    </xf>
    <xf numFmtId="3" fontId="14" fillId="0" borderId="114" xfId="1" applyNumberFormat="1" applyFont="1" applyFill="1" applyBorder="1" applyAlignment="1">
      <alignment horizontal="right"/>
    </xf>
    <xf numFmtId="3" fontId="14" fillId="0" borderId="115" xfId="1" applyNumberFormat="1" applyFont="1" applyFill="1" applyBorder="1" applyAlignment="1">
      <alignment horizontal="right"/>
    </xf>
    <xf numFmtId="0" fontId="15" fillId="0" borderId="94" xfId="1" applyFont="1" applyFill="1" applyBorder="1" applyAlignment="1">
      <alignment horizontal="right"/>
    </xf>
    <xf numFmtId="3" fontId="15" fillId="0" borderId="94" xfId="1" applyNumberFormat="1" applyFont="1" applyFill="1" applyBorder="1" applyAlignment="1">
      <alignment horizontal="right"/>
    </xf>
    <xf numFmtId="3" fontId="14" fillId="0" borderId="116" xfId="1" applyNumberFormat="1" applyFont="1" applyFill="1" applyBorder="1" applyAlignment="1">
      <alignment horizontal="right"/>
    </xf>
    <xf numFmtId="3" fontId="14" fillId="0" borderId="68" xfId="1" applyNumberFormat="1" applyFont="1" applyFill="1" applyBorder="1" applyAlignment="1">
      <alignment horizontal="right"/>
    </xf>
    <xf numFmtId="3" fontId="14" fillId="0" borderId="117" xfId="1" applyNumberFormat="1" applyFont="1" applyFill="1" applyBorder="1" applyAlignment="1">
      <alignment horizontal="right"/>
    </xf>
    <xf numFmtId="0" fontId="3" fillId="2" borderId="122" xfId="0" applyFont="1" applyFill="1" applyBorder="1" applyAlignment="1">
      <alignment horizontal="center"/>
    </xf>
    <xf numFmtId="0" fontId="10" fillId="0" borderId="75" xfId="3" applyFont="1" applyFill="1" applyBorder="1" applyAlignment="1">
      <alignment horizontal="right"/>
    </xf>
    <xf numFmtId="0" fontId="10" fillId="0" borderId="76" xfId="3" applyFont="1" applyFill="1" applyBorder="1" applyAlignment="1"/>
    <xf numFmtId="0" fontId="10" fillId="0" borderId="77" xfId="3" applyFont="1" applyFill="1" applyBorder="1" applyAlignment="1"/>
    <xf numFmtId="3" fontId="10" fillId="0" borderId="75" xfId="3" applyNumberFormat="1" applyFont="1" applyFill="1" applyBorder="1" applyAlignment="1">
      <alignment horizontal="right"/>
    </xf>
    <xf numFmtId="3" fontId="10" fillId="0" borderId="76" xfId="3" applyNumberFormat="1" applyFont="1" applyFill="1" applyBorder="1" applyAlignment="1">
      <alignment horizontal="right"/>
    </xf>
    <xf numFmtId="3" fontId="10" fillId="0" borderId="117" xfId="3" applyNumberFormat="1" applyFont="1" applyFill="1" applyBorder="1" applyAlignment="1">
      <alignment horizontal="right"/>
    </xf>
    <xf numFmtId="3" fontId="10" fillId="0" borderId="84" xfId="3" applyNumberFormat="1" applyFont="1" applyFill="1" applyBorder="1" applyAlignment="1">
      <alignment horizontal="right"/>
    </xf>
    <xf numFmtId="3" fontId="10" fillId="0" borderId="116" xfId="3" applyNumberFormat="1" applyFont="1" applyFill="1" applyBorder="1" applyAlignment="1">
      <alignment horizontal="right"/>
    </xf>
    <xf numFmtId="0" fontId="16" fillId="0" borderId="92" xfId="3" applyFont="1" applyFill="1" applyBorder="1" applyAlignment="1"/>
    <xf numFmtId="0" fontId="16" fillId="0" borderId="93" xfId="3" applyFont="1" applyFill="1" applyBorder="1" applyAlignment="1"/>
    <xf numFmtId="0" fontId="16" fillId="0" borderId="94" xfId="3" applyFont="1" applyFill="1" applyBorder="1" applyAlignment="1">
      <alignment horizontal="right"/>
    </xf>
    <xf numFmtId="3" fontId="16" fillId="0" borderId="92" xfId="3" applyNumberFormat="1" applyFont="1" applyFill="1" applyBorder="1" applyAlignment="1">
      <alignment horizontal="right"/>
    </xf>
    <xf numFmtId="3" fontId="16" fillId="0" borderId="93" xfId="3" applyNumberFormat="1" applyFont="1" applyFill="1" applyBorder="1" applyAlignment="1">
      <alignment horizontal="right"/>
    </xf>
    <xf numFmtId="3" fontId="16" fillId="0" borderId="95" xfId="3" applyNumberFormat="1" applyFont="1" applyFill="1" applyBorder="1" applyAlignment="1">
      <alignment horizontal="right"/>
    </xf>
    <xf numFmtId="3" fontId="16" fillId="0" borderId="11" xfId="3" applyNumberFormat="1" applyFont="1" applyFill="1" applyBorder="1" applyAlignment="1">
      <alignment horizontal="right"/>
    </xf>
    <xf numFmtId="0" fontId="3" fillId="2" borderId="118" xfId="0" applyFont="1" applyFill="1" applyBorder="1" applyAlignment="1">
      <alignment horizontal="center"/>
    </xf>
    <xf numFmtId="0" fontId="10" fillId="0" borderId="123" xfId="3" applyFont="1" applyFill="1" applyBorder="1" applyAlignment="1">
      <alignment horizontal="right"/>
    </xf>
    <xf numFmtId="0" fontId="10" fillId="0" borderId="124" xfId="3" applyFont="1" applyFill="1" applyBorder="1" applyAlignment="1"/>
    <xf numFmtId="0" fontId="10" fillId="0" borderId="125" xfId="3" applyFont="1" applyFill="1" applyBorder="1" applyAlignment="1"/>
    <xf numFmtId="3" fontId="10" fillId="0" borderId="123" xfId="3" applyNumberFormat="1" applyFont="1" applyFill="1" applyBorder="1" applyAlignment="1">
      <alignment horizontal="right"/>
    </xf>
    <xf numFmtId="3" fontId="10" fillId="0" borderId="124" xfId="3" applyNumberFormat="1" applyFont="1" applyFill="1" applyBorder="1" applyAlignment="1">
      <alignment horizontal="right"/>
    </xf>
    <xf numFmtId="3" fontId="10" fillId="0" borderId="126" xfId="3" applyNumberFormat="1" applyFont="1" applyFill="1" applyBorder="1" applyAlignment="1">
      <alignment horizontal="right"/>
    </xf>
    <xf numFmtId="3" fontId="10" fillId="0" borderId="127" xfId="3" applyNumberFormat="1" applyFont="1" applyFill="1" applyBorder="1" applyAlignment="1">
      <alignment horizontal="right"/>
    </xf>
    <xf numFmtId="0" fontId="10" fillId="0" borderId="92" xfId="3" applyFont="1" applyFill="1" applyBorder="1" applyAlignment="1">
      <alignment horizontal="right"/>
    </xf>
    <xf numFmtId="0" fontId="10" fillId="0" borderId="93" xfId="3" applyFont="1" applyFill="1" applyBorder="1" applyAlignment="1">
      <alignment horizontal="right"/>
    </xf>
    <xf numFmtId="0" fontId="18" fillId="0" borderId="0" xfId="5" applyFont="1" applyAlignment="1"/>
    <xf numFmtId="0" fontId="2" fillId="0" borderId="0" xfId="5" applyFont="1"/>
    <xf numFmtId="0" fontId="3" fillId="2" borderId="134" xfId="0" applyFont="1" applyFill="1" applyBorder="1" applyAlignment="1">
      <alignment horizontal="center" wrapText="1"/>
    </xf>
    <xf numFmtId="0" fontId="3" fillId="2" borderId="128" xfId="0" applyFont="1" applyFill="1" applyBorder="1" applyAlignment="1">
      <alignment horizontal="center" wrapText="1"/>
    </xf>
    <xf numFmtId="49" fontId="3" fillId="2" borderId="128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19" fillId="0" borderId="130" xfId="5" applyFont="1" applyBorder="1" applyAlignment="1">
      <alignment horizontal="left" vertical="center" wrapText="1"/>
    </xf>
    <xf numFmtId="0" fontId="19" fillId="0" borderId="131" xfId="5" applyFont="1" applyBorder="1" applyAlignment="1">
      <alignment horizontal="left" vertical="center" wrapText="1"/>
    </xf>
    <xf numFmtId="3" fontId="19" fillId="0" borderId="135" xfId="5" applyNumberFormat="1" applyFont="1" applyBorder="1" applyAlignment="1">
      <alignment horizontal="right" vertical="center"/>
    </xf>
    <xf numFmtId="3" fontId="19" fillId="0" borderId="136" xfId="5" applyNumberFormat="1" applyFont="1" applyBorder="1" applyAlignment="1">
      <alignment horizontal="right" vertical="center"/>
    </xf>
    <xf numFmtId="3" fontId="19" fillId="0" borderId="129" xfId="5" applyNumberFormat="1" applyFont="1" applyBorder="1" applyAlignment="1">
      <alignment horizontal="right" vertical="center"/>
    </xf>
    <xf numFmtId="3" fontId="19" fillId="0" borderId="124" xfId="5" applyNumberFormat="1" applyFont="1" applyBorder="1" applyAlignment="1">
      <alignment horizontal="right" vertical="center"/>
    </xf>
    <xf numFmtId="3" fontId="19" fillId="0" borderId="124" xfId="5" applyNumberFormat="1" applyFont="1" applyFill="1" applyBorder="1" applyAlignment="1">
      <alignment horizontal="right" vertical="center"/>
    </xf>
    <xf numFmtId="0" fontId="20" fillId="0" borderId="92" xfId="5" applyFont="1" applyBorder="1" applyAlignment="1">
      <alignment horizontal="left" vertical="center" wrapText="1"/>
    </xf>
    <xf numFmtId="0" fontId="20" fillId="0" borderId="133" xfId="5" applyFont="1" applyBorder="1" applyAlignment="1">
      <alignment horizontal="right" vertical="center" wrapText="1"/>
    </xf>
    <xf numFmtId="3" fontId="20" fillId="0" borderId="132" xfId="5" applyNumberFormat="1" applyFont="1" applyBorder="1" applyAlignment="1">
      <alignment horizontal="right" vertical="center"/>
    </xf>
    <xf numFmtId="0" fontId="21" fillId="0" borderId="0" xfId="5" applyFont="1"/>
    <xf numFmtId="0" fontId="8" fillId="0" borderId="11" xfId="0" applyFont="1" applyBorder="1" applyAlignment="1">
      <alignment horizontal="left" vertical="center"/>
    </xf>
    <xf numFmtId="3" fontId="13" fillId="0" borderId="11" xfId="0" applyNumberFormat="1" applyFont="1" applyBorder="1" applyAlignment="1">
      <alignment horizontal="right" vertical="center"/>
    </xf>
    <xf numFmtId="0" fontId="23" fillId="0" borderId="0" xfId="0" applyFont="1"/>
    <xf numFmtId="3" fontId="23" fillId="0" borderId="0" xfId="0" applyNumberFormat="1" applyFont="1"/>
    <xf numFmtId="0" fontId="22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10" fontId="4" fillId="0" borderId="0" xfId="0" applyNumberFormat="1" applyFont="1" applyBorder="1" applyAlignment="1">
      <alignment horizontal="center" vertical="center"/>
    </xf>
    <xf numFmtId="3" fontId="22" fillId="0" borderId="0" xfId="0" applyNumberFormat="1" applyFont="1"/>
    <xf numFmtId="0" fontId="15" fillId="0" borderId="11" xfId="1" applyFont="1" applyFill="1" applyBorder="1" applyAlignment="1"/>
    <xf numFmtId="3" fontId="22" fillId="0" borderId="11" xfId="0" applyNumberFormat="1" applyFont="1" applyBorder="1"/>
    <xf numFmtId="0" fontId="15" fillId="0" borderId="11" xfId="1" applyFont="1" applyFill="1" applyBorder="1" applyAlignment="1">
      <alignment horizontal="right"/>
    </xf>
    <xf numFmtId="0" fontId="16" fillId="0" borderId="11" xfId="3" applyFont="1" applyFill="1" applyBorder="1" applyAlignment="1"/>
    <xf numFmtId="0" fontId="16" fillId="0" borderId="11" xfId="3" applyFont="1" applyFill="1" applyBorder="1" applyAlignment="1">
      <alignment horizontal="right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wrapText="1"/>
    </xf>
    <xf numFmtId="0" fontId="3" fillId="2" borderId="37" xfId="0" applyFont="1" applyFill="1" applyBorder="1" applyAlignment="1">
      <alignment horizontal="center" wrapText="1"/>
    </xf>
    <xf numFmtId="0" fontId="3" fillId="2" borderId="35" xfId="0" applyFont="1" applyFill="1" applyBorder="1" applyAlignment="1">
      <alignment horizontal="center" wrapText="1"/>
    </xf>
    <xf numFmtId="0" fontId="4" fillId="0" borderId="2" xfId="0" applyFont="1" applyBorder="1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horizontal="center"/>
    </xf>
    <xf numFmtId="0" fontId="3" fillId="2" borderId="118" xfId="0" applyFont="1" applyFill="1" applyBorder="1" applyAlignment="1">
      <alignment horizontal="center"/>
    </xf>
    <xf numFmtId="0" fontId="3" fillId="2" borderId="119" xfId="0" applyFont="1" applyFill="1" applyBorder="1" applyAlignment="1">
      <alignment horizontal="center"/>
    </xf>
    <xf numFmtId="0" fontId="3" fillId="2" borderId="120" xfId="0" applyFont="1" applyFill="1" applyBorder="1" applyAlignment="1">
      <alignment horizontal="center"/>
    </xf>
    <xf numFmtId="0" fontId="3" fillId="2" borderId="121" xfId="0" applyFont="1" applyFill="1" applyBorder="1" applyAlignment="1">
      <alignment horizontal="center"/>
    </xf>
  </cellXfs>
  <cellStyles count="7">
    <cellStyle name="Normal" xfId="0" builtinId="0"/>
    <cellStyle name="Normal 2" xfId="5"/>
    <cellStyle name="Normal 2 2" xfId="4"/>
    <cellStyle name="Normal 3" xfId="6"/>
    <cellStyle name="Normal_ABS- 6 GRUPS" xfId="1"/>
    <cellStyle name="Normal_abs-H5" xfId="2"/>
    <cellStyle name="Normal_Full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Evolució</a:t>
            </a:r>
            <a:r>
              <a:rPr lang="en-US" sz="1600" baseline="0"/>
              <a:t> RCA</a:t>
            </a:r>
            <a:endParaRPr lang="en-US" sz="16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'EVOLUCIÓ ABS 2002-2018'!$F$90:$P$90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'EVOLUCIÓ ABS 2002-2018'!$F$76:$P$76</c:f>
              <c:numCache>
                <c:formatCode>#,##0</c:formatCode>
                <c:ptCount val="11"/>
                <c:pt idx="0">
                  <c:v>1734614</c:v>
                </c:pt>
                <c:pt idx="1">
                  <c:v>1728626</c:v>
                </c:pt>
                <c:pt idx="2">
                  <c:v>1742857</c:v>
                </c:pt>
                <c:pt idx="3">
                  <c:v>1760433</c:v>
                </c:pt>
                <c:pt idx="4">
                  <c:v>1763396</c:v>
                </c:pt>
                <c:pt idx="5">
                  <c:v>1751080</c:v>
                </c:pt>
                <c:pt idx="6">
                  <c:v>1732704</c:v>
                </c:pt>
                <c:pt idx="7">
                  <c:v>1719198</c:v>
                </c:pt>
                <c:pt idx="8">
                  <c:v>1698388</c:v>
                </c:pt>
                <c:pt idx="9">
                  <c:v>1686859</c:v>
                </c:pt>
                <c:pt idx="10">
                  <c:v>1670785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60352"/>
        <c:axId val="144661888"/>
      </c:lineChart>
      <c:catAx>
        <c:axId val="14466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ca-ES"/>
          </a:p>
        </c:txPr>
        <c:crossAx val="144661888"/>
        <c:crosses val="autoZero"/>
        <c:auto val="1"/>
        <c:lblAlgn val="ctr"/>
        <c:lblOffset val="100"/>
        <c:noMultiLvlLbl val="0"/>
      </c:catAx>
      <c:valAx>
        <c:axId val="144661888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ca-ES"/>
          </a:p>
        </c:txPr>
        <c:crossAx val="144660352"/>
        <c:crosses val="autoZero"/>
        <c:crossBetween val="between"/>
        <c:majorUnit val="100000"/>
      </c:valAx>
    </c:plotArea>
    <c:plotVisOnly val="1"/>
    <c:dispBlanksAs val="gap"/>
    <c:showDLblsOverMax val="0"/>
  </c:chart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485774</xdr:colOff>
      <xdr:row>77</xdr:row>
      <xdr:rowOff>19049</xdr:rowOff>
    </xdr:from>
    <xdr:to>
      <xdr:col>11</xdr:col>
      <xdr:colOff>95250</xdr:colOff>
      <xdr:row>88</xdr:row>
      <xdr:rowOff>38100</xdr:rowOff>
    </xdr:to>
    <xdr:graphicFrame macro="">
      <xdr:nvGraphicFramePr>
        <xdr:cNvPr id="2" name="Gràfic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5"/>
  <sheetViews>
    <sheetView workbookViewId="0">
      <selection activeCell="P27" sqref="P27"/>
    </sheetView>
  </sheetViews>
  <sheetFormatPr defaultRowHeight="14.4" x14ac:dyDescent="0.3"/>
  <cols>
    <col min="1" max="1" width="5.6640625" customWidth="1"/>
    <col min="2" max="2" width="32.33203125" customWidth="1"/>
    <col min="3" max="24" width="10.6640625" customWidth="1"/>
  </cols>
  <sheetData>
    <row r="1" spans="1:24" ht="15" x14ac:dyDescent="0.2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3">
      <c r="A2" s="232" t="s">
        <v>0</v>
      </c>
      <c r="B2" s="237"/>
      <c r="C2" s="238" t="s">
        <v>1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40"/>
    </row>
    <row r="3" spans="1:24" x14ac:dyDescent="0.3">
      <c r="A3" s="230" t="s">
        <v>2</v>
      </c>
      <c r="B3" s="241"/>
      <c r="C3" s="3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  <c r="K3" s="4" t="s">
        <v>11</v>
      </c>
      <c r="L3" s="5" t="s">
        <v>12</v>
      </c>
      <c r="M3" s="6" t="s">
        <v>13</v>
      </c>
      <c r="N3" s="7" t="s">
        <v>14</v>
      </c>
      <c r="O3" s="8" t="s">
        <v>15</v>
      </c>
      <c r="P3" s="8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  <c r="W3" s="8" t="s">
        <v>23</v>
      </c>
      <c r="X3" s="8" t="s">
        <v>24</v>
      </c>
    </row>
    <row r="4" spans="1:24" ht="15" x14ac:dyDescent="0.25">
      <c r="A4" s="9" t="s">
        <v>25</v>
      </c>
      <c r="B4" s="10" t="s">
        <v>26</v>
      </c>
      <c r="C4" s="11">
        <v>322581</v>
      </c>
      <c r="D4" s="12">
        <v>325332</v>
      </c>
      <c r="E4" s="12">
        <v>324252</v>
      </c>
      <c r="F4" s="12">
        <v>323368</v>
      </c>
      <c r="G4" s="12">
        <v>323724</v>
      </c>
      <c r="H4" s="12">
        <v>319732</v>
      </c>
      <c r="I4" s="12">
        <v>317653</v>
      </c>
      <c r="J4" s="12">
        <v>312395</v>
      </c>
      <c r="K4" s="12">
        <v>310485</v>
      </c>
      <c r="L4" s="12">
        <v>308865</v>
      </c>
      <c r="M4" s="13">
        <v>309590</v>
      </c>
      <c r="N4" s="14">
        <f>(D4-C4)/C4*100</f>
        <v>0.85280906191003181</v>
      </c>
      <c r="O4" s="15">
        <f t="shared" ref="O4:U8" si="0">(E4-D4)/D4*100</f>
        <v>-0.33196857364169524</v>
      </c>
      <c r="P4" s="15">
        <f t="shared" si="0"/>
        <v>-0.27262746259082443</v>
      </c>
      <c r="Q4" s="15">
        <f t="shared" si="0"/>
        <v>0.11009128918136613</v>
      </c>
      <c r="R4" s="16">
        <f t="shared" si="0"/>
        <v>-1.2331492258837775</v>
      </c>
      <c r="S4" s="15">
        <f t="shared" si="0"/>
        <v>-0.65023206935808742</v>
      </c>
      <c r="T4" s="16">
        <f>(J4-I4)/I4*100</f>
        <v>-1.6552653367038876</v>
      </c>
      <c r="U4" s="16">
        <f>(K4-J4)/J4*100</f>
        <v>-0.6114054322252277</v>
      </c>
      <c r="V4" s="17">
        <f>(L4-K4)/K4*100</f>
        <v>-0.52176433644137399</v>
      </c>
      <c r="W4" s="18">
        <f>M4-L4</f>
        <v>725</v>
      </c>
      <c r="X4" s="19">
        <f>(M4-L4)/L4*100</f>
        <v>0.23473038382464828</v>
      </c>
    </row>
    <row r="5" spans="1:24" ht="15" x14ac:dyDescent="0.25">
      <c r="A5" s="20" t="s">
        <v>27</v>
      </c>
      <c r="B5" s="21" t="s">
        <v>28</v>
      </c>
      <c r="C5" s="22">
        <v>551347</v>
      </c>
      <c r="D5" s="23">
        <v>550852</v>
      </c>
      <c r="E5" s="23">
        <v>547298</v>
      </c>
      <c r="F5" s="23">
        <v>540725</v>
      </c>
      <c r="G5" s="23">
        <v>534955</v>
      </c>
      <c r="H5" s="23">
        <v>528634</v>
      </c>
      <c r="I5" s="23">
        <v>524395</v>
      </c>
      <c r="J5" s="23">
        <v>520581</v>
      </c>
      <c r="K5" s="23">
        <v>517927</v>
      </c>
      <c r="L5" s="23">
        <v>516912</v>
      </c>
      <c r="M5" s="24">
        <v>517880</v>
      </c>
      <c r="N5" s="25">
        <f t="shared" ref="N5:N8" si="1">(D5-C5)/C5*100</f>
        <v>-8.9780120323498636E-2</v>
      </c>
      <c r="O5" s="26">
        <f t="shared" si="0"/>
        <v>-0.64518237203459372</v>
      </c>
      <c r="P5" s="26">
        <f t="shared" si="0"/>
        <v>-1.2009910505793919</v>
      </c>
      <c r="Q5" s="26">
        <f t="shared" si="0"/>
        <v>-1.0670858569513153</v>
      </c>
      <c r="R5" s="27">
        <f t="shared" si="0"/>
        <v>-1.181594713574039</v>
      </c>
      <c r="S5" s="26">
        <f t="shared" si="0"/>
        <v>-0.80187804794999951</v>
      </c>
      <c r="T5" s="27">
        <f t="shared" si="0"/>
        <v>-0.72731433366069476</v>
      </c>
      <c r="U5" s="27">
        <f>(K5-J5)/J5*100</f>
        <v>-0.50981499516885942</v>
      </c>
      <c r="V5" s="28">
        <f t="shared" ref="V5:V8" si="2">(L5-K5)/K5*100</f>
        <v>-0.19597356384200862</v>
      </c>
      <c r="W5" s="29">
        <f t="shared" ref="W5:W8" si="3">M5-L5</f>
        <v>968</v>
      </c>
      <c r="X5" s="19">
        <f t="shared" ref="X5:X8" si="4">(M5-L5)/L5*100</f>
        <v>0.18726591760299627</v>
      </c>
    </row>
    <row r="6" spans="1:24" ht="15" x14ac:dyDescent="0.25">
      <c r="A6" s="20" t="s">
        <v>29</v>
      </c>
      <c r="B6" s="21" t="s">
        <v>30</v>
      </c>
      <c r="C6" s="22">
        <v>428435</v>
      </c>
      <c r="D6" s="23">
        <v>428699</v>
      </c>
      <c r="E6" s="23">
        <v>425647</v>
      </c>
      <c r="F6" s="23">
        <v>420092</v>
      </c>
      <c r="G6" s="23">
        <v>416125</v>
      </c>
      <c r="H6" s="23">
        <v>410508</v>
      </c>
      <c r="I6" s="23">
        <v>407902</v>
      </c>
      <c r="J6" s="23">
        <v>404672</v>
      </c>
      <c r="K6" s="23">
        <v>403951</v>
      </c>
      <c r="L6" s="23">
        <v>402568</v>
      </c>
      <c r="M6" s="24">
        <v>402681</v>
      </c>
      <c r="N6" s="25">
        <f t="shared" si="1"/>
        <v>6.1619615577625547E-2</v>
      </c>
      <c r="O6" s="26">
        <f t="shared" si="0"/>
        <v>-0.71192141805789144</v>
      </c>
      <c r="P6" s="26">
        <f t="shared" si="0"/>
        <v>-1.3050720432658987</v>
      </c>
      <c r="Q6" s="26">
        <f t="shared" si="0"/>
        <v>-0.94431695914228309</v>
      </c>
      <c r="R6" s="27">
        <f t="shared" si="0"/>
        <v>-1.349834785220787</v>
      </c>
      <c r="S6" s="26">
        <f t="shared" si="0"/>
        <v>-0.63482319467586501</v>
      </c>
      <c r="T6" s="27">
        <f t="shared" si="0"/>
        <v>-0.79185686758093854</v>
      </c>
      <c r="U6" s="27">
        <f t="shared" si="0"/>
        <v>-0.17816898624070854</v>
      </c>
      <c r="V6" s="28">
        <f t="shared" si="2"/>
        <v>-0.34236825753618633</v>
      </c>
      <c r="W6" s="29">
        <f t="shared" si="3"/>
        <v>113</v>
      </c>
      <c r="X6" s="19">
        <f t="shared" si="4"/>
        <v>2.8069791935772342E-2</v>
      </c>
    </row>
    <row r="7" spans="1:24" ht="15" x14ac:dyDescent="0.25">
      <c r="A7" s="20" t="s">
        <v>31</v>
      </c>
      <c r="B7" s="21" t="s">
        <v>32</v>
      </c>
      <c r="C7" s="22">
        <v>458070</v>
      </c>
      <c r="D7" s="23">
        <v>458513</v>
      </c>
      <c r="E7" s="23">
        <v>453883</v>
      </c>
      <c r="F7" s="23">
        <v>448519</v>
      </c>
      <c r="G7" s="23">
        <v>444394</v>
      </c>
      <c r="H7" s="23">
        <v>439514</v>
      </c>
      <c r="I7" s="23">
        <v>436909</v>
      </c>
      <c r="J7" s="23">
        <v>433137</v>
      </c>
      <c r="K7" s="23">
        <v>432391</v>
      </c>
      <c r="L7" s="23">
        <v>433416</v>
      </c>
      <c r="M7" s="24">
        <v>436003</v>
      </c>
      <c r="N7" s="25">
        <f t="shared" si="1"/>
        <v>9.6710109808544539E-2</v>
      </c>
      <c r="O7" s="26">
        <f t="shared" si="0"/>
        <v>-1.009785982076844</v>
      </c>
      <c r="P7" s="26">
        <f t="shared" si="0"/>
        <v>-1.1818023587576534</v>
      </c>
      <c r="Q7" s="26">
        <f t="shared" si="0"/>
        <v>-0.91969348009783314</v>
      </c>
      <c r="R7" s="27">
        <f t="shared" si="0"/>
        <v>-1.098124637146316</v>
      </c>
      <c r="S7" s="26">
        <f t="shared" si="0"/>
        <v>-0.5927001187675478</v>
      </c>
      <c r="T7" s="27">
        <f t="shared" si="0"/>
        <v>-0.86333767443563769</v>
      </c>
      <c r="U7" s="27">
        <f t="shared" si="0"/>
        <v>-0.17223188044429361</v>
      </c>
      <c r="V7" s="28">
        <f t="shared" si="2"/>
        <v>0.23705396273280432</v>
      </c>
      <c r="W7" s="29">
        <f t="shared" si="3"/>
        <v>2587</v>
      </c>
      <c r="X7" s="19">
        <f t="shared" si="4"/>
        <v>0.59688613249164768</v>
      </c>
    </row>
    <row r="8" spans="1:24" ht="15" x14ac:dyDescent="0.25">
      <c r="A8" s="32"/>
      <c r="B8" s="33" t="s">
        <v>33</v>
      </c>
      <c r="C8" s="34">
        <f t="shared" ref="C8:M8" si="5">SUM(C4:C7)</f>
        <v>1760433</v>
      </c>
      <c r="D8" s="35">
        <f t="shared" si="5"/>
        <v>1763396</v>
      </c>
      <c r="E8" s="35">
        <f t="shared" si="5"/>
        <v>1751080</v>
      </c>
      <c r="F8" s="35">
        <f t="shared" si="5"/>
        <v>1732704</v>
      </c>
      <c r="G8" s="35">
        <f t="shared" si="5"/>
        <v>1719198</v>
      </c>
      <c r="H8" s="35">
        <f t="shared" si="5"/>
        <v>1698388</v>
      </c>
      <c r="I8" s="35">
        <f t="shared" si="5"/>
        <v>1686859</v>
      </c>
      <c r="J8" s="35">
        <f t="shared" si="5"/>
        <v>1670785</v>
      </c>
      <c r="K8" s="35">
        <f t="shared" si="5"/>
        <v>1664754</v>
      </c>
      <c r="L8" s="35">
        <f t="shared" si="5"/>
        <v>1661761</v>
      </c>
      <c r="M8" s="36">
        <f t="shared" si="5"/>
        <v>1666154</v>
      </c>
      <c r="N8" s="37">
        <f t="shared" si="1"/>
        <v>0.16831086442937618</v>
      </c>
      <c r="O8" s="38">
        <f t="shared" si="0"/>
        <v>-0.69842508432592565</v>
      </c>
      <c r="P8" s="38">
        <f t="shared" si="0"/>
        <v>-1.0494095072755099</v>
      </c>
      <c r="Q8" s="38">
        <f t="shared" si="0"/>
        <v>-0.77947531719208818</v>
      </c>
      <c r="R8" s="39">
        <f t="shared" si="0"/>
        <v>-1.2104481275571517</v>
      </c>
      <c r="S8" s="38">
        <f t="shared" si="0"/>
        <v>-0.67882015181454414</v>
      </c>
      <c r="T8" s="39">
        <f t="shared" si="0"/>
        <v>-0.95289529237476267</v>
      </c>
      <c r="U8" s="39">
        <f t="shared" si="0"/>
        <v>-0.3609680479535069</v>
      </c>
      <c r="V8" s="40">
        <f t="shared" si="2"/>
        <v>-0.17978632278402695</v>
      </c>
      <c r="W8" s="41">
        <f t="shared" si="3"/>
        <v>4393</v>
      </c>
      <c r="X8" s="42">
        <f t="shared" si="4"/>
        <v>0.2643581116658773</v>
      </c>
    </row>
    <row r="9" spans="1:24" ht="15" x14ac:dyDescent="0.25">
      <c r="A9" s="43"/>
      <c r="B9" s="43"/>
      <c r="C9" s="44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</row>
    <row r="10" spans="1:24" s="220" customFormat="1" x14ac:dyDescent="0.3">
      <c r="A10" s="218"/>
      <c r="B10" s="218" t="s">
        <v>34</v>
      </c>
      <c r="C10" s="218">
        <v>7503118</v>
      </c>
      <c r="D10" s="219">
        <v>7611711</v>
      </c>
      <c r="E10" s="219">
        <v>7646944</v>
      </c>
      <c r="F10" s="219">
        <v>7612890</v>
      </c>
      <c r="G10" s="219">
        <v>7601813</v>
      </c>
      <c r="H10" s="219">
        <v>7568988</v>
      </c>
      <c r="I10" s="219">
        <v>7556335</v>
      </c>
      <c r="J10" s="219">
        <v>7503772</v>
      </c>
      <c r="K10" s="219">
        <v>7483761</v>
      </c>
      <c r="L10" s="219">
        <v>7488302</v>
      </c>
      <c r="M10" s="219">
        <v>7518913</v>
      </c>
      <c r="N10" s="218">
        <v>1.4473049737455814</v>
      </c>
      <c r="O10" s="218">
        <v>0.46287884550530101</v>
      </c>
      <c r="P10" s="218">
        <v>-0.44532822523612053</v>
      </c>
      <c r="Q10" s="218">
        <v>-0.14550321888271078</v>
      </c>
      <c r="R10" s="218">
        <v>-0.43180488654482824</v>
      </c>
      <c r="S10" s="218">
        <v>-0.16716897952540022</v>
      </c>
      <c r="T10" s="218">
        <v>-0.6956150038345309</v>
      </c>
      <c r="U10" s="218">
        <v>-0.2666792114685787</v>
      </c>
      <c r="V10" s="218">
        <v>6.0678046773540738E-2</v>
      </c>
      <c r="W10" s="218">
        <v>30611</v>
      </c>
      <c r="X10" s="218">
        <v>6.0678046773540738E-2</v>
      </c>
    </row>
    <row r="11" spans="1:24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</row>
    <row r="15" spans="1:24" x14ac:dyDescent="0.3">
      <c r="A15" s="232"/>
      <c r="B15" s="233"/>
      <c r="C15" s="234" t="s">
        <v>36</v>
      </c>
      <c r="D15" s="235"/>
      <c r="E15" s="235"/>
      <c r="F15" s="235"/>
      <c r="G15" s="235"/>
      <c r="H15" s="235"/>
      <c r="I15" s="236"/>
      <c r="J15" s="239" t="s">
        <v>37</v>
      </c>
      <c r="K15" s="239"/>
      <c r="L15" s="239"/>
      <c r="M15" s="239"/>
      <c r="N15" s="239"/>
      <c r="O15" s="239"/>
      <c r="P15" s="240"/>
      <c r="Q15" s="238" t="s">
        <v>38</v>
      </c>
      <c r="R15" s="239"/>
      <c r="S15" s="239"/>
      <c r="T15" s="239"/>
      <c r="U15" s="239"/>
      <c r="V15" s="239"/>
      <c r="W15" s="240"/>
    </row>
    <row r="16" spans="1:24" ht="27.6" x14ac:dyDescent="0.3">
      <c r="A16" s="230" t="s">
        <v>35</v>
      </c>
      <c r="B16" s="231"/>
      <c r="C16" s="46" t="s">
        <v>39</v>
      </c>
      <c r="D16" s="47" t="s">
        <v>40</v>
      </c>
      <c r="E16" s="47" t="s">
        <v>41</v>
      </c>
      <c r="F16" s="47" t="s">
        <v>42</v>
      </c>
      <c r="G16" s="47" t="s">
        <v>43</v>
      </c>
      <c r="H16" s="48" t="s">
        <v>44</v>
      </c>
      <c r="I16" s="49" t="s">
        <v>45</v>
      </c>
      <c r="J16" s="50" t="s">
        <v>39</v>
      </c>
      <c r="K16" s="51" t="s">
        <v>40</v>
      </c>
      <c r="L16" s="51" t="s">
        <v>41</v>
      </c>
      <c r="M16" s="51" t="s">
        <v>42</v>
      </c>
      <c r="N16" s="51" t="s">
        <v>43</v>
      </c>
      <c r="O16" s="52" t="s">
        <v>44</v>
      </c>
      <c r="P16" s="49" t="s">
        <v>46</v>
      </c>
      <c r="Q16" s="53" t="s">
        <v>39</v>
      </c>
      <c r="R16" s="54" t="s">
        <v>40</v>
      </c>
      <c r="S16" s="54" t="s">
        <v>41</v>
      </c>
      <c r="T16" s="54" t="s">
        <v>42</v>
      </c>
      <c r="U16" s="54" t="s">
        <v>43</v>
      </c>
      <c r="V16" s="55" t="s">
        <v>44</v>
      </c>
      <c r="W16" s="56" t="s">
        <v>38</v>
      </c>
    </row>
    <row r="18" spans="1:23" x14ac:dyDescent="0.3">
      <c r="A18" s="216" t="s">
        <v>47</v>
      </c>
      <c r="B18" s="216"/>
      <c r="C18" s="57">
        <v>108414</v>
      </c>
      <c r="D18" s="57">
        <v>318887</v>
      </c>
      <c r="E18" s="57">
        <v>216675</v>
      </c>
      <c r="F18" s="57">
        <v>75782</v>
      </c>
      <c r="G18" s="57">
        <v>48754</v>
      </c>
      <c r="H18" s="57">
        <v>21035</v>
      </c>
      <c r="I18" s="217">
        <f t="shared" ref="I18" si="6">SUM(C18:H18)</f>
        <v>789547</v>
      </c>
      <c r="J18" s="57">
        <v>102345</v>
      </c>
      <c r="K18" s="57">
        <v>321541</v>
      </c>
      <c r="L18" s="57">
        <v>236537</v>
      </c>
      <c r="M18" s="57">
        <v>96264</v>
      </c>
      <c r="N18" s="57">
        <v>72217</v>
      </c>
      <c r="O18" s="57">
        <v>47703</v>
      </c>
      <c r="P18" s="217">
        <f t="shared" ref="P18" si="7">SUM(J18:O18)</f>
        <v>876607</v>
      </c>
      <c r="Q18" s="57">
        <f t="shared" ref="Q18:V18" si="8">SUM(C18,J18)</f>
        <v>210759</v>
      </c>
      <c r="R18" s="57">
        <f t="shared" si="8"/>
        <v>640428</v>
      </c>
      <c r="S18" s="57">
        <f t="shared" si="8"/>
        <v>453212</v>
      </c>
      <c r="T18" s="57">
        <f t="shared" si="8"/>
        <v>172046</v>
      </c>
      <c r="U18" s="57">
        <f t="shared" si="8"/>
        <v>120971</v>
      </c>
      <c r="V18" s="57">
        <f t="shared" si="8"/>
        <v>68738</v>
      </c>
      <c r="W18" s="217">
        <f t="shared" ref="W18" si="9">SUM(Q18:V18)</f>
        <v>1666154</v>
      </c>
    </row>
    <row r="22" spans="1:23" x14ac:dyDescent="0.3">
      <c r="A22" s="232"/>
      <c r="B22" s="233"/>
      <c r="C22" s="234" t="s">
        <v>36</v>
      </c>
      <c r="D22" s="235"/>
      <c r="E22" s="235"/>
      <c r="F22" s="236"/>
      <c r="G22" s="234" t="s">
        <v>37</v>
      </c>
      <c r="H22" s="235"/>
      <c r="I22" s="235"/>
      <c r="J22" s="236"/>
      <c r="K22" s="234" t="s">
        <v>38</v>
      </c>
      <c r="L22" s="235"/>
      <c r="M22" s="235"/>
      <c r="N22" s="236"/>
    </row>
    <row r="23" spans="1:23" ht="27.6" x14ac:dyDescent="0.3">
      <c r="A23" s="230" t="s">
        <v>35</v>
      </c>
      <c r="B23" s="231"/>
      <c r="C23" s="46" t="s">
        <v>39</v>
      </c>
      <c r="D23" s="47" t="s">
        <v>48</v>
      </c>
      <c r="E23" s="48" t="s">
        <v>49</v>
      </c>
      <c r="F23" s="58" t="s">
        <v>45</v>
      </c>
      <c r="G23" s="46" t="s">
        <v>39</v>
      </c>
      <c r="H23" s="47" t="s">
        <v>48</v>
      </c>
      <c r="I23" s="48" t="s">
        <v>49</v>
      </c>
      <c r="J23" s="58" t="s">
        <v>46</v>
      </c>
      <c r="K23" s="46" t="s">
        <v>39</v>
      </c>
      <c r="L23" s="47" t="s">
        <v>48</v>
      </c>
      <c r="M23" s="48" t="s">
        <v>49</v>
      </c>
      <c r="N23" s="58" t="s">
        <v>38</v>
      </c>
    </row>
    <row r="25" spans="1:23" x14ac:dyDescent="0.3">
      <c r="A25" s="216" t="s">
        <v>47</v>
      </c>
      <c r="B25" s="216"/>
      <c r="C25" s="57">
        <v>108414</v>
      </c>
      <c r="D25" s="57">
        <v>535562</v>
      </c>
      <c r="E25" s="57">
        <v>145571</v>
      </c>
      <c r="F25" s="217">
        <v>789547</v>
      </c>
      <c r="G25" s="57">
        <v>102345</v>
      </c>
      <c r="H25" s="57">
        <v>558078</v>
      </c>
      <c r="I25" s="57">
        <v>216184</v>
      </c>
      <c r="J25" s="217">
        <v>876607</v>
      </c>
      <c r="K25" s="57">
        <v>210759</v>
      </c>
      <c r="L25" s="57">
        <v>1093640</v>
      </c>
      <c r="M25" s="57">
        <v>361755</v>
      </c>
      <c r="N25" s="217">
        <v>1666154</v>
      </c>
    </row>
  </sheetData>
  <mergeCells count="13">
    <mergeCell ref="K22:N22"/>
    <mergeCell ref="A2:B2"/>
    <mergeCell ref="C2:X2"/>
    <mergeCell ref="A3:B3"/>
    <mergeCell ref="A15:B15"/>
    <mergeCell ref="C15:I15"/>
    <mergeCell ref="J15:P15"/>
    <mergeCell ref="Q15:W15"/>
    <mergeCell ref="A23:B23"/>
    <mergeCell ref="A16:B16"/>
    <mergeCell ref="A22:B22"/>
    <mergeCell ref="C22:F22"/>
    <mergeCell ref="G22:J22"/>
  </mergeCells>
  <pageMargins left="0" right="0" top="0.78740157480314965" bottom="0" header="0" footer="0"/>
  <pageSetup paperSize="9" scale="6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1"/>
  <sheetViews>
    <sheetView topLeftCell="A64" zoomScaleNormal="100" workbookViewId="0">
      <selection activeCell="K91" sqref="K91"/>
    </sheetView>
  </sheetViews>
  <sheetFormatPr defaultRowHeight="14.4" x14ac:dyDescent="0.3"/>
  <cols>
    <col min="1" max="1" width="4.5546875" customWidth="1"/>
    <col min="2" max="2" width="36.5546875" bestFit="1" customWidth="1"/>
    <col min="3" max="3" width="4" customWidth="1"/>
    <col min="4" max="4" width="36.5546875" bestFit="1" customWidth="1"/>
    <col min="5" max="5" width="6" bestFit="1" customWidth="1"/>
    <col min="6" max="6" width="38.88671875" bestFit="1" customWidth="1"/>
    <col min="7" max="7" width="18.6640625" customWidth="1"/>
    <col min="8" max="8" width="10.44140625" bestFit="1" customWidth="1"/>
    <col min="9" max="9" width="11.33203125" bestFit="1" customWidth="1"/>
    <col min="10" max="10" width="9.6640625" bestFit="1" customWidth="1"/>
  </cols>
  <sheetData>
    <row r="2" spans="1:10" x14ac:dyDescent="0.3">
      <c r="A2" s="242" t="s">
        <v>2</v>
      </c>
      <c r="B2" s="243"/>
      <c r="C2" s="232" t="s">
        <v>0</v>
      </c>
      <c r="D2" s="233"/>
      <c r="E2" s="244" t="s">
        <v>50</v>
      </c>
      <c r="F2" s="245"/>
      <c r="G2" s="59"/>
      <c r="H2" s="60" t="s">
        <v>51</v>
      </c>
      <c r="I2" s="58" t="s">
        <v>52</v>
      </c>
      <c r="J2" s="58"/>
    </row>
    <row r="3" spans="1:10" x14ac:dyDescent="0.3">
      <c r="A3" s="230"/>
      <c r="B3" s="231"/>
      <c r="C3" s="246" t="s">
        <v>53</v>
      </c>
      <c r="D3" s="247"/>
      <c r="E3" s="246"/>
      <c r="F3" s="247"/>
      <c r="G3" s="61" t="s">
        <v>54</v>
      </c>
      <c r="H3" s="58">
        <v>2018</v>
      </c>
      <c r="I3" s="58">
        <v>2018</v>
      </c>
      <c r="J3" s="58" t="s">
        <v>55</v>
      </c>
    </row>
    <row r="4" spans="1:10" ht="15" x14ac:dyDescent="0.25">
      <c r="A4" s="62" t="s">
        <v>25</v>
      </c>
      <c r="B4" s="63" t="s">
        <v>26</v>
      </c>
      <c r="C4" s="63" t="s">
        <v>56</v>
      </c>
      <c r="D4" s="63" t="s">
        <v>57</v>
      </c>
      <c r="E4" s="64" t="s">
        <v>58</v>
      </c>
      <c r="F4" s="64" t="s">
        <v>59</v>
      </c>
      <c r="G4" s="65" t="s">
        <v>60</v>
      </c>
      <c r="H4" s="66">
        <v>14146</v>
      </c>
      <c r="I4" s="23">
        <v>15000</v>
      </c>
      <c r="J4" s="67">
        <f>I4/H4</f>
        <v>1.0603704227343418</v>
      </c>
    </row>
    <row r="5" spans="1:10" ht="15" x14ac:dyDescent="0.25">
      <c r="A5" s="62" t="s">
        <v>25</v>
      </c>
      <c r="B5" s="63" t="s">
        <v>26</v>
      </c>
      <c r="C5" s="63" t="s">
        <v>61</v>
      </c>
      <c r="D5" s="63" t="s">
        <v>62</v>
      </c>
      <c r="E5" s="64" t="s">
        <v>63</v>
      </c>
      <c r="F5" s="64" t="s">
        <v>64</v>
      </c>
      <c r="G5" s="65" t="s">
        <v>65</v>
      </c>
      <c r="H5" s="66">
        <v>21983</v>
      </c>
      <c r="I5" s="23">
        <v>22642</v>
      </c>
      <c r="J5" s="67">
        <f t="shared" ref="J5:J68" si="0">I5/H5</f>
        <v>1.029977710048674</v>
      </c>
    </row>
    <row r="6" spans="1:10" x14ac:dyDescent="0.3">
      <c r="A6" s="62" t="s">
        <v>25</v>
      </c>
      <c r="B6" s="63" t="s">
        <v>26</v>
      </c>
      <c r="C6" s="63" t="s">
        <v>66</v>
      </c>
      <c r="D6" s="63" t="s">
        <v>67</v>
      </c>
      <c r="E6" s="64" t="s">
        <v>68</v>
      </c>
      <c r="F6" s="64" t="s">
        <v>69</v>
      </c>
      <c r="G6" s="65" t="s">
        <v>65</v>
      </c>
      <c r="H6" s="66">
        <v>14439</v>
      </c>
      <c r="I6" s="23">
        <v>14970</v>
      </c>
      <c r="J6" s="67">
        <f t="shared" si="0"/>
        <v>1.0367753999584459</v>
      </c>
    </row>
    <row r="7" spans="1:10" ht="15" x14ac:dyDescent="0.25">
      <c r="A7" s="62" t="s">
        <v>25</v>
      </c>
      <c r="B7" s="63" t="s">
        <v>26</v>
      </c>
      <c r="C7" s="63" t="s">
        <v>70</v>
      </c>
      <c r="D7" s="63" t="s">
        <v>71</v>
      </c>
      <c r="E7" s="64" t="s">
        <v>72</v>
      </c>
      <c r="F7" s="64" t="s">
        <v>73</v>
      </c>
      <c r="G7" s="65" t="s">
        <v>65</v>
      </c>
      <c r="H7" s="66">
        <v>28708</v>
      </c>
      <c r="I7" s="23">
        <v>29128</v>
      </c>
      <c r="J7" s="67">
        <f t="shared" si="0"/>
        <v>1.014630068273652</v>
      </c>
    </row>
    <row r="8" spans="1:10" x14ac:dyDescent="0.3">
      <c r="A8" s="62" t="s">
        <v>25</v>
      </c>
      <c r="B8" s="63" t="s">
        <v>26</v>
      </c>
      <c r="C8" s="63" t="s">
        <v>74</v>
      </c>
      <c r="D8" s="63" t="s">
        <v>75</v>
      </c>
      <c r="E8" s="64" t="s">
        <v>76</v>
      </c>
      <c r="F8" s="64" t="s">
        <v>77</v>
      </c>
      <c r="G8" s="65" t="s">
        <v>65</v>
      </c>
      <c r="H8" s="66">
        <v>21171</v>
      </c>
      <c r="I8" s="23">
        <v>20655</v>
      </c>
      <c r="J8" s="67">
        <f t="shared" si="0"/>
        <v>0.97562703698455433</v>
      </c>
    </row>
    <row r="9" spans="1:10" x14ac:dyDescent="0.3">
      <c r="A9" s="62" t="s">
        <v>25</v>
      </c>
      <c r="B9" s="63" t="s">
        <v>26</v>
      </c>
      <c r="C9" s="63" t="s">
        <v>78</v>
      </c>
      <c r="D9" s="63" t="s">
        <v>79</v>
      </c>
      <c r="E9" s="64" t="s">
        <v>80</v>
      </c>
      <c r="F9" s="64" t="s">
        <v>81</v>
      </c>
      <c r="G9" s="65" t="s">
        <v>60</v>
      </c>
      <c r="H9" s="66">
        <v>35261</v>
      </c>
      <c r="I9" s="23">
        <v>30572</v>
      </c>
      <c r="J9" s="67">
        <f t="shared" si="0"/>
        <v>0.86702022064036754</v>
      </c>
    </row>
    <row r="10" spans="1:10" x14ac:dyDescent="0.3">
      <c r="A10" s="62" t="s">
        <v>25</v>
      </c>
      <c r="B10" s="63" t="s">
        <v>26</v>
      </c>
      <c r="C10" s="63" t="s">
        <v>82</v>
      </c>
      <c r="D10" s="63" t="s">
        <v>83</v>
      </c>
      <c r="E10" s="64" t="s">
        <v>84</v>
      </c>
      <c r="F10" s="64" t="s">
        <v>85</v>
      </c>
      <c r="G10" s="65" t="s">
        <v>65</v>
      </c>
      <c r="H10" s="66">
        <v>28666</v>
      </c>
      <c r="I10" s="23">
        <v>29599</v>
      </c>
      <c r="J10" s="67">
        <f t="shared" si="0"/>
        <v>1.0325472685411288</v>
      </c>
    </row>
    <row r="11" spans="1:10" ht="15" x14ac:dyDescent="0.25">
      <c r="A11" s="62" t="s">
        <v>25</v>
      </c>
      <c r="B11" s="63" t="s">
        <v>26</v>
      </c>
      <c r="C11" s="63" t="s">
        <v>86</v>
      </c>
      <c r="D11" s="63" t="s">
        <v>87</v>
      </c>
      <c r="E11" s="64" t="s">
        <v>88</v>
      </c>
      <c r="F11" s="64" t="s">
        <v>89</v>
      </c>
      <c r="G11" s="65" t="s">
        <v>65</v>
      </c>
      <c r="H11" s="66">
        <v>22863</v>
      </c>
      <c r="I11" s="23">
        <v>23068</v>
      </c>
      <c r="J11" s="67">
        <f t="shared" si="0"/>
        <v>1.0089664523465862</v>
      </c>
    </row>
    <row r="12" spans="1:10" x14ac:dyDescent="0.3">
      <c r="A12" s="62" t="s">
        <v>25</v>
      </c>
      <c r="B12" s="63" t="s">
        <v>26</v>
      </c>
      <c r="C12" s="63" t="s">
        <v>90</v>
      </c>
      <c r="D12" s="63" t="s">
        <v>91</v>
      </c>
      <c r="E12" s="64" t="s">
        <v>92</v>
      </c>
      <c r="F12" s="64" t="s">
        <v>93</v>
      </c>
      <c r="G12" s="65" t="s">
        <v>65</v>
      </c>
      <c r="H12" s="66">
        <v>26752</v>
      </c>
      <c r="I12" s="23">
        <v>24583</v>
      </c>
      <c r="J12" s="67">
        <f t="shared" si="0"/>
        <v>0.91892194976076558</v>
      </c>
    </row>
    <row r="13" spans="1:10" ht="15" x14ac:dyDescent="0.25">
      <c r="A13" s="62" t="s">
        <v>25</v>
      </c>
      <c r="B13" s="63" t="s">
        <v>26</v>
      </c>
      <c r="C13" s="63" t="s">
        <v>94</v>
      </c>
      <c r="D13" s="63" t="s">
        <v>95</v>
      </c>
      <c r="E13" s="64" t="s">
        <v>96</v>
      </c>
      <c r="F13" s="64" t="s">
        <v>97</v>
      </c>
      <c r="G13" s="65" t="s">
        <v>65</v>
      </c>
      <c r="H13" s="66">
        <v>24151</v>
      </c>
      <c r="I13" s="23">
        <v>25866</v>
      </c>
      <c r="J13" s="67">
        <f t="shared" si="0"/>
        <v>1.0710115523166743</v>
      </c>
    </row>
    <row r="14" spans="1:10" x14ac:dyDescent="0.3">
      <c r="A14" s="62" t="s">
        <v>25</v>
      </c>
      <c r="B14" s="63" t="s">
        <v>26</v>
      </c>
      <c r="C14" s="63" t="s">
        <v>98</v>
      </c>
      <c r="D14" s="63" t="s">
        <v>99</v>
      </c>
      <c r="E14" s="64" t="s">
        <v>100</v>
      </c>
      <c r="F14" s="64" t="s">
        <v>101</v>
      </c>
      <c r="G14" s="65" t="s">
        <v>65</v>
      </c>
      <c r="H14" s="66">
        <v>20117</v>
      </c>
      <c r="I14" s="23">
        <v>18608</v>
      </c>
      <c r="J14" s="67">
        <f t="shared" si="0"/>
        <v>0.92498881542973599</v>
      </c>
    </row>
    <row r="15" spans="1:10" ht="15" x14ac:dyDescent="0.25">
      <c r="A15" s="62" t="s">
        <v>25</v>
      </c>
      <c r="B15" s="63" t="s">
        <v>26</v>
      </c>
      <c r="C15" s="63" t="s">
        <v>102</v>
      </c>
      <c r="D15" s="63" t="s">
        <v>103</v>
      </c>
      <c r="E15" s="64" t="s">
        <v>104</v>
      </c>
      <c r="F15" s="64" t="s">
        <v>105</v>
      </c>
      <c r="G15" s="65" t="s">
        <v>65</v>
      </c>
      <c r="H15" s="66">
        <v>12624</v>
      </c>
      <c r="I15" s="23">
        <v>13470</v>
      </c>
      <c r="J15" s="67">
        <f t="shared" si="0"/>
        <v>1.0670152091254752</v>
      </c>
    </row>
    <row r="16" spans="1:10" x14ac:dyDescent="0.3">
      <c r="A16" s="62" t="s">
        <v>25</v>
      </c>
      <c r="B16" s="63" t="s">
        <v>26</v>
      </c>
      <c r="C16" s="63" t="s">
        <v>106</v>
      </c>
      <c r="D16" s="63" t="s">
        <v>107</v>
      </c>
      <c r="E16" s="64" t="s">
        <v>108</v>
      </c>
      <c r="F16" s="64" t="s">
        <v>109</v>
      </c>
      <c r="G16" s="65" t="s">
        <v>65</v>
      </c>
      <c r="H16" s="66">
        <v>15990</v>
      </c>
      <c r="I16" s="23">
        <v>15352</v>
      </c>
      <c r="J16" s="67">
        <f t="shared" si="0"/>
        <v>0.96010006253908697</v>
      </c>
    </row>
    <row r="17" spans="1:10" ht="15" x14ac:dyDescent="0.25">
      <c r="A17" s="68" t="s">
        <v>25</v>
      </c>
      <c r="B17" s="69" t="s">
        <v>26</v>
      </c>
      <c r="C17" s="69" t="s">
        <v>110</v>
      </c>
      <c r="D17" s="69" t="s">
        <v>111</v>
      </c>
      <c r="E17" s="70" t="s">
        <v>112</v>
      </c>
      <c r="F17" s="70" t="s">
        <v>113</v>
      </c>
      <c r="G17" s="71" t="s">
        <v>65</v>
      </c>
      <c r="H17" s="72">
        <v>22719</v>
      </c>
      <c r="I17" s="31">
        <v>22550</v>
      </c>
      <c r="J17" s="73">
        <f t="shared" si="0"/>
        <v>0.99256129231040102</v>
      </c>
    </row>
    <row r="18" spans="1:10" ht="15" x14ac:dyDescent="0.25">
      <c r="A18" s="74"/>
      <c r="B18" s="75"/>
      <c r="C18" s="75"/>
      <c r="D18" s="75"/>
      <c r="E18" s="76"/>
      <c r="F18" s="76"/>
      <c r="G18" s="77" t="s">
        <v>114</v>
      </c>
      <c r="H18" s="78">
        <f>SUM(H4:H17)</f>
        <v>309590</v>
      </c>
      <c r="I18" s="79">
        <f>SUM(I4:I17)</f>
        <v>306063</v>
      </c>
      <c r="J18" s="80">
        <f t="shared" si="0"/>
        <v>0.9886075131625699</v>
      </c>
    </row>
    <row r="19" spans="1:10" ht="15" x14ac:dyDescent="0.25">
      <c r="A19" s="81" t="s">
        <v>27</v>
      </c>
      <c r="B19" s="82" t="s">
        <v>28</v>
      </c>
      <c r="C19" s="82" t="s">
        <v>115</v>
      </c>
      <c r="D19" s="82" t="s">
        <v>116</v>
      </c>
      <c r="E19" s="83" t="s">
        <v>117</v>
      </c>
      <c r="F19" s="83" t="s">
        <v>118</v>
      </c>
      <c r="G19" s="84" t="s">
        <v>65</v>
      </c>
      <c r="H19" s="85">
        <v>33434</v>
      </c>
      <c r="I19" s="12">
        <v>32581</v>
      </c>
      <c r="J19" s="86">
        <f t="shared" si="0"/>
        <v>0.97448704911168271</v>
      </c>
    </row>
    <row r="20" spans="1:10" ht="15" x14ac:dyDescent="0.25">
      <c r="A20" s="62" t="s">
        <v>27</v>
      </c>
      <c r="B20" s="63" t="s">
        <v>28</v>
      </c>
      <c r="C20" s="63" t="s">
        <v>119</v>
      </c>
      <c r="D20" s="63" t="s">
        <v>120</v>
      </c>
      <c r="E20" s="64" t="s">
        <v>121</v>
      </c>
      <c r="F20" s="64" t="s">
        <v>122</v>
      </c>
      <c r="G20" s="65" t="s">
        <v>65</v>
      </c>
      <c r="H20" s="66">
        <v>30084</v>
      </c>
      <c r="I20" s="23">
        <v>26334</v>
      </c>
      <c r="J20" s="67">
        <f t="shared" si="0"/>
        <v>0.8753490227363383</v>
      </c>
    </row>
    <row r="21" spans="1:10" x14ac:dyDescent="0.3">
      <c r="A21" s="62" t="s">
        <v>27</v>
      </c>
      <c r="B21" s="63" t="s">
        <v>28</v>
      </c>
      <c r="C21" s="63" t="s">
        <v>123</v>
      </c>
      <c r="D21" s="63" t="s">
        <v>124</v>
      </c>
      <c r="E21" s="64" t="s">
        <v>125</v>
      </c>
      <c r="F21" s="64" t="s">
        <v>126</v>
      </c>
      <c r="G21" s="65" t="s">
        <v>127</v>
      </c>
      <c r="H21" s="66">
        <v>31031</v>
      </c>
      <c r="I21" s="23">
        <v>31587</v>
      </c>
      <c r="J21" s="67">
        <f t="shared" si="0"/>
        <v>1.0179175663046631</v>
      </c>
    </row>
    <row r="22" spans="1:10" ht="15" x14ac:dyDescent="0.25">
      <c r="A22" s="62" t="s">
        <v>27</v>
      </c>
      <c r="B22" s="63" t="s">
        <v>28</v>
      </c>
      <c r="C22" s="63" t="s">
        <v>128</v>
      </c>
      <c r="D22" s="63" t="s">
        <v>129</v>
      </c>
      <c r="E22" s="64" t="s">
        <v>130</v>
      </c>
      <c r="F22" s="64" t="s">
        <v>131</v>
      </c>
      <c r="G22" s="65" t="s">
        <v>65</v>
      </c>
      <c r="H22" s="66">
        <v>18715</v>
      </c>
      <c r="I22" s="23">
        <v>19015</v>
      </c>
      <c r="J22" s="67">
        <f t="shared" si="0"/>
        <v>1.0160299225220411</v>
      </c>
    </row>
    <row r="23" spans="1:10" ht="15" x14ac:dyDescent="0.25">
      <c r="A23" s="62" t="s">
        <v>27</v>
      </c>
      <c r="B23" s="63" t="s">
        <v>28</v>
      </c>
      <c r="C23" s="63" t="s">
        <v>132</v>
      </c>
      <c r="D23" s="63" t="s">
        <v>133</v>
      </c>
      <c r="E23" s="64" t="s">
        <v>134</v>
      </c>
      <c r="F23" s="64" t="s">
        <v>135</v>
      </c>
      <c r="G23" s="65" t="s">
        <v>127</v>
      </c>
      <c r="H23" s="66">
        <v>32938</v>
      </c>
      <c r="I23" s="23">
        <v>36101</v>
      </c>
      <c r="J23" s="67">
        <f t="shared" si="0"/>
        <v>1.0960289027870544</v>
      </c>
    </row>
    <row r="24" spans="1:10" ht="15" x14ac:dyDescent="0.25">
      <c r="A24" s="62" t="s">
        <v>27</v>
      </c>
      <c r="B24" s="63" t="s">
        <v>28</v>
      </c>
      <c r="C24" s="63" t="s">
        <v>136</v>
      </c>
      <c r="D24" s="63" t="s">
        <v>137</v>
      </c>
      <c r="E24" s="64" t="s">
        <v>138</v>
      </c>
      <c r="F24" s="64" t="s">
        <v>139</v>
      </c>
      <c r="G24" s="65" t="s">
        <v>140</v>
      </c>
      <c r="H24" s="66">
        <v>24339</v>
      </c>
      <c r="I24" s="23">
        <v>23083</v>
      </c>
      <c r="J24" s="67">
        <f t="shared" si="0"/>
        <v>0.94839557911171368</v>
      </c>
    </row>
    <row r="25" spans="1:10" x14ac:dyDescent="0.3">
      <c r="A25" s="62" t="s">
        <v>27</v>
      </c>
      <c r="B25" s="63" t="s">
        <v>28</v>
      </c>
      <c r="C25" s="63" t="s">
        <v>141</v>
      </c>
      <c r="D25" s="63" t="s">
        <v>142</v>
      </c>
      <c r="E25" s="64" t="s">
        <v>143</v>
      </c>
      <c r="F25" s="64" t="s">
        <v>144</v>
      </c>
      <c r="G25" s="65" t="s">
        <v>65</v>
      </c>
      <c r="H25" s="66">
        <v>24477</v>
      </c>
      <c r="I25" s="23">
        <v>22487</v>
      </c>
      <c r="J25" s="67">
        <f t="shared" si="0"/>
        <v>0.91869918699186992</v>
      </c>
    </row>
    <row r="26" spans="1:10" ht="15" x14ac:dyDescent="0.25">
      <c r="A26" s="62" t="s">
        <v>27</v>
      </c>
      <c r="B26" s="63" t="s">
        <v>28</v>
      </c>
      <c r="C26" s="63" t="s">
        <v>145</v>
      </c>
      <c r="D26" s="63" t="s">
        <v>146</v>
      </c>
      <c r="E26" s="64" t="s">
        <v>147</v>
      </c>
      <c r="F26" s="64" t="s">
        <v>148</v>
      </c>
      <c r="G26" s="65" t="s">
        <v>65</v>
      </c>
      <c r="H26" s="66">
        <v>15025</v>
      </c>
      <c r="I26" s="23">
        <v>14431</v>
      </c>
      <c r="J26" s="67">
        <f t="shared" si="0"/>
        <v>0.9604658901830283</v>
      </c>
    </row>
    <row r="27" spans="1:10" ht="15" x14ac:dyDescent="0.25">
      <c r="A27" s="62" t="s">
        <v>27</v>
      </c>
      <c r="B27" s="63" t="s">
        <v>28</v>
      </c>
      <c r="C27" s="63" t="s">
        <v>149</v>
      </c>
      <c r="D27" s="63" t="s">
        <v>150</v>
      </c>
      <c r="E27" s="64" t="s">
        <v>151</v>
      </c>
      <c r="F27" s="64" t="s">
        <v>152</v>
      </c>
      <c r="G27" s="65" t="s">
        <v>65</v>
      </c>
      <c r="H27" s="66">
        <v>30465</v>
      </c>
      <c r="I27" s="23">
        <v>30975</v>
      </c>
      <c r="J27" s="67">
        <f t="shared" si="0"/>
        <v>1.0167405219103889</v>
      </c>
    </row>
    <row r="28" spans="1:10" ht="15" x14ac:dyDescent="0.25">
      <c r="A28" s="62" t="s">
        <v>27</v>
      </c>
      <c r="B28" s="63" t="s">
        <v>28</v>
      </c>
      <c r="C28" s="63" t="s">
        <v>153</v>
      </c>
      <c r="D28" s="63" t="s">
        <v>154</v>
      </c>
      <c r="E28" s="64" t="s">
        <v>155</v>
      </c>
      <c r="F28" s="64" t="s">
        <v>156</v>
      </c>
      <c r="G28" s="65" t="s">
        <v>65</v>
      </c>
      <c r="H28" s="66">
        <v>41735</v>
      </c>
      <c r="I28" s="23">
        <v>43714</v>
      </c>
      <c r="J28" s="67">
        <f t="shared" si="0"/>
        <v>1.0474182340960825</v>
      </c>
    </row>
    <row r="29" spans="1:10" x14ac:dyDescent="0.3">
      <c r="A29" s="62" t="s">
        <v>27</v>
      </c>
      <c r="B29" s="63" t="s">
        <v>28</v>
      </c>
      <c r="C29" s="63" t="s">
        <v>157</v>
      </c>
      <c r="D29" s="63" t="s">
        <v>158</v>
      </c>
      <c r="E29" s="64" t="s">
        <v>159</v>
      </c>
      <c r="F29" s="64" t="s">
        <v>160</v>
      </c>
      <c r="G29" s="65" t="s">
        <v>65</v>
      </c>
      <c r="H29" s="66">
        <v>26910</v>
      </c>
      <c r="I29" s="23">
        <v>25681</v>
      </c>
      <c r="J29" s="67">
        <f t="shared" si="0"/>
        <v>0.95432924563359345</v>
      </c>
    </row>
    <row r="30" spans="1:10" ht="15" x14ac:dyDescent="0.25">
      <c r="A30" s="62" t="s">
        <v>27</v>
      </c>
      <c r="B30" s="63" t="s">
        <v>28</v>
      </c>
      <c r="C30" s="63" t="s">
        <v>161</v>
      </c>
      <c r="D30" s="63" t="s">
        <v>162</v>
      </c>
      <c r="E30" s="64" t="s">
        <v>163</v>
      </c>
      <c r="F30" s="64" t="s">
        <v>164</v>
      </c>
      <c r="G30" s="65" t="s">
        <v>65</v>
      </c>
      <c r="H30" s="66">
        <v>28280</v>
      </c>
      <c r="I30" s="23">
        <v>27758</v>
      </c>
      <c r="J30" s="67">
        <f t="shared" si="0"/>
        <v>0.98154172560113151</v>
      </c>
    </row>
    <row r="31" spans="1:10" ht="15" x14ac:dyDescent="0.25">
      <c r="A31" s="62" t="s">
        <v>27</v>
      </c>
      <c r="B31" s="63" t="s">
        <v>28</v>
      </c>
      <c r="C31" s="63" t="s">
        <v>165</v>
      </c>
      <c r="D31" s="63" t="s">
        <v>166</v>
      </c>
      <c r="E31" s="64" t="s">
        <v>167</v>
      </c>
      <c r="F31" s="64" t="s">
        <v>168</v>
      </c>
      <c r="G31" s="65" t="s">
        <v>65</v>
      </c>
      <c r="H31" s="66">
        <v>21723</v>
      </c>
      <c r="I31" s="23">
        <v>18620</v>
      </c>
      <c r="J31" s="67">
        <f t="shared" si="0"/>
        <v>0.85715600975924133</v>
      </c>
    </row>
    <row r="32" spans="1:10" ht="15" x14ac:dyDescent="0.25">
      <c r="A32" s="62" t="s">
        <v>27</v>
      </c>
      <c r="B32" s="63" t="s">
        <v>28</v>
      </c>
      <c r="C32" s="63" t="s">
        <v>169</v>
      </c>
      <c r="D32" s="63" t="s">
        <v>170</v>
      </c>
      <c r="E32" s="64" t="s">
        <v>171</v>
      </c>
      <c r="F32" s="64" t="s">
        <v>172</v>
      </c>
      <c r="G32" s="65" t="s">
        <v>127</v>
      </c>
      <c r="H32" s="66">
        <v>30856</v>
      </c>
      <c r="I32" s="23">
        <v>30474</v>
      </c>
      <c r="J32" s="67">
        <f t="shared" si="0"/>
        <v>0.987619911848587</v>
      </c>
    </row>
    <row r="33" spans="1:10" ht="15" x14ac:dyDescent="0.25">
      <c r="A33" s="62" t="s">
        <v>27</v>
      </c>
      <c r="B33" s="63" t="s">
        <v>28</v>
      </c>
      <c r="C33" s="63" t="s">
        <v>173</v>
      </c>
      <c r="D33" s="63" t="s">
        <v>174</v>
      </c>
      <c r="E33" s="64" t="s">
        <v>175</v>
      </c>
      <c r="F33" s="64" t="s">
        <v>176</v>
      </c>
      <c r="G33" s="65" t="s">
        <v>65</v>
      </c>
      <c r="H33" s="66">
        <v>28357</v>
      </c>
      <c r="I33" s="23">
        <v>30130</v>
      </c>
      <c r="J33" s="67">
        <f t="shared" si="0"/>
        <v>1.0625242444546321</v>
      </c>
    </row>
    <row r="34" spans="1:10" ht="15" x14ac:dyDescent="0.25">
      <c r="A34" s="62" t="s">
        <v>27</v>
      </c>
      <c r="B34" s="63" t="s">
        <v>28</v>
      </c>
      <c r="C34" s="63" t="s">
        <v>177</v>
      </c>
      <c r="D34" s="63" t="s">
        <v>178</v>
      </c>
      <c r="E34" s="64" t="s">
        <v>179</v>
      </c>
      <c r="F34" s="64" t="s">
        <v>180</v>
      </c>
      <c r="G34" s="65" t="s">
        <v>65</v>
      </c>
      <c r="H34" s="66">
        <v>34868</v>
      </c>
      <c r="I34" s="23">
        <v>33727</v>
      </c>
      <c r="J34" s="67">
        <f t="shared" si="0"/>
        <v>0.96727658598141564</v>
      </c>
    </row>
    <row r="35" spans="1:10" x14ac:dyDescent="0.3">
      <c r="A35" s="62" t="s">
        <v>27</v>
      </c>
      <c r="B35" s="63" t="s">
        <v>28</v>
      </c>
      <c r="C35" s="63" t="s">
        <v>181</v>
      </c>
      <c r="D35" s="63" t="s">
        <v>182</v>
      </c>
      <c r="E35" s="64" t="s">
        <v>183</v>
      </c>
      <c r="F35" s="64" t="s">
        <v>184</v>
      </c>
      <c r="G35" s="65" t="s">
        <v>185</v>
      </c>
      <c r="H35" s="66">
        <v>27094</v>
      </c>
      <c r="I35" s="23">
        <v>26605</v>
      </c>
      <c r="J35" s="67">
        <f t="shared" si="0"/>
        <v>0.98195172362884775</v>
      </c>
    </row>
    <row r="36" spans="1:10" ht="15" x14ac:dyDescent="0.25">
      <c r="A36" s="62" t="s">
        <v>27</v>
      </c>
      <c r="B36" s="63" t="s">
        <v>28</v>
      </c>
      <c r="C36" s="63" t="s">
        <v>186</v>
      </c>
      <c r="D36" s="63" t="s">
        <v>187</v>
      </c>
      <c r="E36" s="64" t="s">
        <v>188</v>
      </c>
      <c r="F36" s="64" t="s">
        <v>189</v>
      </c>
      <c r="G36" s="65" t="s">
        <v>190</v>
      </c>
      <c r="H36" s="66">
        <v>19080</v>
      </c>
      <c r="I36" s="23">
        <v>18634</v>
      </c>
      <c r="J36" s="67">
        <f t="shared" si="0"/>
        <v>0.97662473794549265</v>
      </c>
    </row>
    <row r="37" spans="1:10" ht="15" x14ac:dyDescent="0.25">
      <c r="A37" s="87" t="s">
        <v>27</v>
      </c>
      <c r="B37" s="88" t="s">
        <v>28</v>
      </c>
      <c r="C37" s="88" t="s">
        <v>191</v>
      </c>
      <c r="D37" s="88" t="s">
        <v>192</v>
      </c>
      <c r="E37" s="89" t="s">
        <v>193</v>
      </c>
      <c r="F37" s="89" t="s">
        <v>194</v>
      </c>
      <c r="G37" s="90" t="s">
        <v>65</v>
      </c>
      <c r="H37" s="91">
        <v>18469</v>
      </c>
      <c r="I37" s="92">
        <v>18925</v>
      </c>
      <c r="J37" s="93">
        <f t="shared" si="0"/>
        <v>1.0246900211164653</v>
      </c>
    </row>
    <row r="38" spans="1:10" ht="15" x14ac:dyDescent="0.25">
      <c r="A38" s="74"/>
      <c r="B38" s="75"/>
      <c r="C38" s="75"/>
      <c r="D38" s="75"/>
      <c r="E38" s="76"/>
      <c r="F38" s="76"/>
      <c r="G38" s="77" t="s">
        <v>195</v>
      </c>
      <c r="H38" s="78">
        <f>SUM(H19:H37)</f>
        <v>517880</v>
      </c>
      <c r="I38" s="79">
        <f>SUM(I19:I37)</f>
        <v>510862</v>
      </c>
      <c r="J38" s="80">
        <f t="shared" si="0"/>
        <v>0.98644859813084107</v>
      </c>
    </row>
    <row r="39" spans="1:10" ht="15" x14ac:dyDescent="0.25">
      <c r="A39" s="81" t="s">
        <v>29</v>
      </c>
      <c r="B39" s="82" t="s">
        <v>30</v>
      </c>
      <c r="C39" s="82" t="s">
        <v>196</v>
      </c>
      <c r="D39" s="82" t="s">
        <v>197</v>
      </c>
      <c r="E39" s="83" t="s">
        <v>198</v>
      </c>
      <c r="F39" s="83" t="s">
        <v>199</v>
      </c>
      <c r="G39" s="84" t="s">
        <v>200</v>
      </c>
      <c r="H39" s="85">
        <v>21704</v>
      </c>
      <c r="I39" s="12">
        <v>22933</v>
      </c>
      <c r="J39" s="86">
        <f t="shared" si="0"/>
        <v>1.0566255068190196</v>
      </c>
    </row>
    <row r="40" spans="1:10" ht="15" x14ac:dyDescent="0.25">
      <c r="A40" s="62" t="s">
        <v>29</v>
      </c>
      <c r="B40" s="63" t="s">
        <v>30</v>
      </c>
      <c r="C40" s="63" t="s">
        <v>201</v>
      </c>
      <c r="D40" s="63" t="s">
        <v>202</v>
      </c>
      <c r="E40" s="64" t="s">
        <v>203</v>
      </c>
      <c r="F40" s="64" t="s">
        <v>204</v>
      </c>
      <c r="G40" s="65" t="s">
        <v>65</v>
      </c>
      <c r="H40" s="66">
        <v>25911</v>
      </c>
      <c r="I40" s="23">
        <v>29256</v>
      </c>
      <c r="J40" s="67">
        <f t="shared" si="0"/>
        <v>1.1290957508394119</v>
      </c>
    </row>
    <row r="41" spans="1:10" x14ac:dyDescent="0.3">
      <c r="A41" s="62" t="s">
        <v>29</v>
      </c>
      <c r="B41" s="63" t="s">
        <v>30</v>
      </c>
      <c r="C41" s="63" t="s">
        <v>205</v>
      </c>
      <c r="D41" s="63" t="s">
        <v>206</v>
      </c>
      <c r="E41" s="64" t="s">
        <v>207</v>
      </c>
      <c r="F41" s="64" t="s">
        <v>208</v>
      </c>
      <c r="G41" s="65" t="s">
        <v>209</v>
      </c>
      <c r="H41" s="66">
        <v>20461</v>
      </c>
      <c r="I41" s="23">
        <v>21361</v>
      </c>
      <c r="J41" s="67">
        <f t="shared" si="0"/>
        <v>1.043986119935487</v>
      </c>
    </row>
    <row r="42" spans="1:10" x14ac:dyDescent="0.3">
      <c r="A42" s="62" t="s">
        <v>29</v>
      </c>
      <c r="B42" s="63" t="s">
        <v>30</v>
      </c>
      <c r="C42" s="63" t="s">
        <v>210</v>
      </c>
      <c r="D42" s="63" t="s">
        <v>211</v>
      </c>
      <c r="E42" s="64" t="s">
        <v>212</v>
      </c>
      <c r="F42" s="64" t="s">
        <v>213</v>
      </c>
      <c r="G42" s="65" t="s">
        <v>200</v>
      </c>
      <c r="H42" s="66">
        <v>27153</v>
      </c>
      <c r="I42" s="23">
        <v>24661</v>
      </c>
      <c r="J42" s="67">
        <f t="shared" si="0"/>
        <v>0.90822376901263213</v>
      </c>
    </row>
    <row r="43" spans="1:10" x14ac:dyDescent="0.3">
      <c r="A43" s="62" t="s">
        <v>29</v>
      </c>
      <c r="B43" s="63" t="s">
        <v>30</v>
      </c>
      <c r="C43" s="63" t="s">
        <v>214</v>
      </c>
      <c r="D43" s="63" t="s">
        <v>215</v>
      </c>
      <c r="E43" s="64" t="s">
        <v>216</v>
      </c>
      <c r="F43" s="64" t="s">
        <v>217</v>
      </c>
      <c r="G43" s="65" t="s">
        <v>209</v>
      </c>
      <c r="H43" s="66">
        <v>25393</v>
      </c>
      <c r="I43" s="23">
        <v>25491</v>
      </c>
      <c r="J43" s="67">
        <f t="shared" si="0"/>
        <v>1.0038593313117787</v>
      </c>
    </row>
    <row r="44" spans="1:10" x14ac:dyDescent="0.3">
      <c r="A44" s="62" t="s">
        <v>29</v>
      </c>
      <c r="B44" s="63" t="s">
        <v>30</v>
      </c>
      <c r="C44" s="63" t="s">
        <v>218</v>
      </c>
      <c r="D44" s="63" t="s">
        <v>219</v>
      </c>
      <c r="E44" s="64" t="s">
        <v>220</v>
      </c>
      <c r="F44" s="64" t="s">
        <v>221</v>
      </c>
      <c r="G44" s="65" t="s">
        <v>65</v>
      </c>
      <c r="H44" s="66">
        <v>30073</v>
      </c>
      <c r="I44" s="23">
        <v>29048</v>
      </c>
      <c r="J44" s="67">
        <f t="shared" si="0"/>
        <v>0.96591627040867223</v>
      </c>
    </row>
    <row r="45" spans="1:10" x14ac:dyDescent="0.3">
      <c r="A45" s="62" t="s">
        <v>29</v>
      </c>
      <c r="B45" s="63" t="s">
        <v>30</v>
      </c>
      <c r="C45" s="63" t="s">
        <v>222</v>
      </c>
      <c r="D45" s="63" t="s">
        <v>223</v>
      </c>
      <c r="E45" s="64" t="s">
        <v>224</v>
      </c>
      <c r="F45" s="64" t="s">
        <v>225</v>
      </c>
      <c r="G45" s="65" t="s">
        <v>65</v>
      </c>
      <c r="H45" s="66">
        <v>25767</v>
      </c>
      <c r="I45" s="23">
        <v>23933</v>
      </c>
      <c r="J45" s="67">
        <f t="shared" si="0"/>
        <v>0.92882368921488723</v>
      </c>
    </row>
    <row r="46" spans="1:10" x14ac:dyDescent="0.3">
      <c r="A46" s="62" t="s">
        <v>29</v>
      </c>
      <c r="B46" s="63" t="s">
        <v>30</v>
      </c>
      <c r="C46" s="63" t="s">
        <v>226</v>
      </c>
      <c r="D46" s="63" t="s">
        <v>227</v>
      </c>
      <c r="E46" s="64" t="s">
        <v>228</v>
      </c>
      <c r="F46" s="64" t="s">
        <v>229</v>
      </c>
      <c r="G46" s="65" t="s">
        <v>60</v>
      </c>
      <c r="H46" s="66">
        <v>20915</v>
      </c>
      <c r="I46" s="23">
        <v>21683</v>
      </c>
      <c r="J46" s="67">
        <f t="shared" si="0"/>
        <v>1.0367200573750897</v>
      </c>
    </row>
    <row r="47" spans="1:10" x14ac:dyDescent="0.3">
      <c r="A47" s="62" t="s">
        <v>29</v>
      </c>
      <c r="B47" s="63" t="s">
        <v>30</v>
      </c>
      <c r="C47" s="63" t="s">
        <v>230</v>
      </c>
      <c r="D47" s="63" t="s">
        <v>231</v>
      </c>
      <c r="E47" s="64" t="s">
        <v>232</v>
      </c>
      <c r="F47" s="64" t="s">
        <v>233</v>
      </c>
      <c r="G47" s="65" t="s">
        <v>65</v>
      </c>
      <c r="H47" s="66">
        <v>21488</v>
      </c>
      <c r="I47" s="23">
        <v>20766</v>
      </c>
      <c r="J47" s="67">
        <f t="shared" si="0"/>
        <v>0.96639985107967241</v>
      </c>
    </row>
    <row r="48" spans="1:10" x14ac:dyDescent="0.3">
      <c r="A48" s="62" t="s">
        <v>29</v>
      </c>
      <c r="B48" s="63" t="s">
        <v>30</v>
      </c>
      <c r="C48" s="63" t="s">
        <v>234</v>
      </c>
      <c r="D48" s="63" t="s">
        <v>235</v>
      </c>
      <c r="E48" s="64" t="s">
        <v>236</v>
      </c>
      <c r="F48" s="64" t="s">
        <v>237</v>
      </c>
      <c r="G48" s="65" t="s">
        <v>238</v>
      </c>
      <c r="H48" s="66">
        <v>19003</v>
      </c>
      <c r="I48" s="23">
        <v>19279</v>
      </c>
      <c r="J48" s="67">
        <f t="shared" si="0"/>
        <v>1.0145240225227596</v>
      </c>
    </row>
    <row r="49" spans="1:10" x14ac:dyDescent="0.3">
      <c r="A49" s="62" t="s">
        <v>29</v>
      </c>
      <c r="B49" s="63" t="s">
        <v>30</v>
      </c>
      <c r="C49" s="63" t="s">
        <v>239</v>
      </c>
      <c r="D49" s="63" t="s">
        <v>240</v>
      </c>
      <c r="E49" s="64" t="s">
        <v>241</v>
      </c>
      <c r="F49" s="64" t="s">
        <v>242</v>
      </c>
      <c r="G49" s="65" t="s">
        <v>65</v>
      </c>
      <c r="H49" s="66">
        <v>34243</v>
      </c>
      <c r="I49" s="23">
        <v>34068</v>
      </c>
      <c r="J49" s="67">
        <f t="shared" si="0"/>
        <v>0.99488946646029841</v>
      </c>
    </row>
    <row r="50" spans="1:10" x14ac:dyDescent="0.3">
      <c r="A50" s="62" t="s">
        <v>29</v>
      </c>
      <c r="B50" s="63" t="s">
        <v>30</v>
      </c>
      <c r="C50" s="63" t="s">
        <v>243</v>
      </c>
      <c r="D50" s="63" t="s">
        <v>244</v>
      </c>
      <c r="E50" s="64" t="s">
        <v>245</v>
      </c>
      <c r="F50" s="64" t="s">
        <v>246</v>
      </c>
      <c r="G50" s="65" t="s">
        <v>65</v>
      </c>
      <c r="H50" s="66">
        <v>34472</v>
      </c>
      <c r="I50" s="23">
        <v>29131</v>
      </c>
      <c r="J50" s="67">
        <f t="shared" si="0"/>
        <v>0.84506265954977955</v>
      </c>
    </row>
    <row r="51" spans="1:10" x14ac:dyDescent="0.3">
      <c r="A51" s="62" t="s">
        <v>29</v>
      </c>
      <c r="B51" s="63" t="s">
        <v>30</v>
      </c>
      <c r="C51" s="63" t="s">
        <v>247</v>
      </c>
      <c r="D51" s="63" t="s">
        <v>248</v>
      </c>
      <c r="E51" s="64" t="s">
        <v>249</v>
      </c>
      <c r="F51" s="64" t="s">
        <v>250</v>
      </c>
      <c r="G51" s="65" t="s">
        <v>65</v>
      </c>
      <c r="H51" s="66">
        <v>17046</v>
      </c>
      <c r="I51" s="23">
        <v>18187</v>
      </c>
      <c r="J51" s="67">
        <f t="shared" si="0"/>
        <v>1.0669365246978764</v>
      </c>
    </row>
    <row r="52" spans="1:10" x14ac:dyDescent="0.3">
      <c r="A52" s="62" t="s">
        <v>29</v>
      </c>
      <c r="B52" s="63" t="s">
        <v>30</v>
      </c>
      <c r="C52" s="63" t="s">
        <v>251</v>
      </c>
      <c r="D52" s="63" t="s">
        <v>252</v>
      </c>
      <c r="E52" s="64" t="s">
        <v>253</v>
      </c>
      <c r="F52" s="64" t="s">
        <v>254</v>
      </c>
      <c r="G52" s="65" t="s">
        <v>65</v>
      </c>
      <c r="H52" s="66">
        <v>24141</v>
      </c>
      <c r="I52" s="23">
        <v>22888</v>
      </c>
      <c r="J52" s="67">
        <f t="shared" si="0"/>
        <v>0.94809659914667987</v>
      </c>
    </row>
    <row r="53" spans="1:10" x14ac:dyDescent="0.3">
      <c r="A53" s="62" t="s">
        <v>29</v>
      </c>
      <c r="B53" s="63" t="s">
        <v>30</v>
      </c>
      <c r="C53" s="63" t="s">
        <v>255</v>
      </c>
      <c r="D53" s="63" t="s">
        <v>256</v>
      </c>
      <c r="E53" s="64" t="s">
        <v>257</v>
      </c>
      <c r="F53" s="64" t="s">
        <v>258</v>
      </c>
      <c r="G53" s="65" t="s">
        <v>65</v>
      </c>
      <c r="H53" s="66">
        <v>31607</v>
      </c>
      <c r="I53" s="23">
        <v>28825</v>
      </c>
      <c r="J53" s="67">
        <f t="shared" si="0"/>
        <v>0.91198152308033031</v>
      </c>
    </row>
    <row r="54" spans="1:10" x14ac:dyDescent="0.3">
      <c r="A54" s="87" t="s">
        <v>29</v>
      </c>
      <c r="B54" s="88" t="s">
        <v>30</v>
      </c>
      <c r="C54" s="88" t="s">
        <v>259</v>
      </c>
      <c r="D54" s="88" t="s">
        <v>260</v>
      </c>
      <c r="E54" s="89" t="s">
        <v>261</v>
      </c>
      <c r="F54" s="89" t="s">
        <v>262</v>
      </c>
      <c r="G54" s="90" t="s">
        <v>60</v>
      </c>
      <c r="H54" s="91">
        <v>23304</v>
      </c>
      <c r="I54" s="92">
        <v>20648</v>
      </c>
      <c r="J54" s="93">
        <f t="shared" si="0"/>
        <v>0.88602814967387578</v>
      </c>
    </row>
    <row r="55" spans="1:10" x14ac:dyDescent="0.3">
      <c r="A55" s="74"/>
      <c r="B55" s="75"/>
      <c r="C55" s="75"/>
      <c r="D55" s="75"/>
      <c r="E55" s="76"/>
      <c r="F55" s="76"/>
      <c r="G55" s="77" t="s">
        <v>263</v>
      </c>
      <c r="H55" s="78">
        <f>SUM(H39:H54)</f>
        <v>402681</v>
      </c>
      <c r="I55" s="79">
        <f>SUM(I39:I54)</f>
        <v>392158</v>
      </c>
      <c r="J55" s="80">
        <f t="shared" si="0"/>
        <v>0.97386765206205406</v>
      </c>
    </row>
    <row r="56" spans="1:10" x14ac:dyDescent="0.3">
      <c r="A56" s="81" t="s">
        <v>31</v>
      </c>
      <c r="B56" s="82" t="s">
        <v>32</v>
      </c>
      <c r="C56" s="82" t="s">
        <v>264</v>
      </c>
      <c r="D56" s="82" t="s">
        <v>265</v>
      </c>
      <c r="E56" s="83" t="s">
        <v>266</v>
      </c>
      <c r="F56" s="83" t="s">
        <v>267</v>
      </c>
      <c r="G56" s="84" t="s">
        <v>268</v>
      </c>
      <c r="H56" s="85">
        <v>33800</v>
      </c>
      <c r="I56" s="12">
        <v>30385</v>
      </c>
      <c r="J56" s="86">
        <f t="shared" si="0"/>
        <v>0.89896449704142012</v>
      </c>
    </row>
    <row r="57" spans="1:10" x14ac:dyDescent="0.3">
      <c r="A57" s="62" t="s">
        <v>31</v>
      </c>
      <c r="B57" s="63" t="s">
        <v>32</v>
      </c>
      <c r="C57" s="63" t="s">
        <v>269</v>
      </c>
      <c r="D57" s="63" t="s">
        <v>270</v>
      </c>
      <c r="E57" s="64" t="s">
        <v>271</v>
      </c>
      <c r="F57" s="64" t="s">
        <v>272</v>
      </c>
      <c r="G57" s="65" t="s">
        <v>268</v>
      </c>
      <c r="H57" s="66">
        <v>21283</v>
      </c>
      <c r="I57" s="23">
        <v>21374</v>
      </c>
      <c r="J57" s="67">
        <f t="shared" si="0"/>
        <v>1.0042757130103839</v>
      </c>
    </row>
    <row r="58" spans="1:10" x14ac:dyDescent="0.3">
      <c r="A58" s="62" t="s">
        <v>31</v>
      </c>
      <c r="B58" s="63" t="s">
        <v>32</v>
      </c>
      <c r="C58" s="63" t="s">
        <v>273</v>
      </c>
      <c r="D58" s="63" t="s">
        <v>274</v>
      </c>
      <c r="E58" s="64" t="s">
        <v>275</v>
      </c>
      <c r="F58" s="64" t="s">
        <v>276</v>
      </c>
      <c r="G58" s="65" t="s">
        <v>65</v>
      </c>
      <c r="H58" s="66">
        <v>19236</v>
      </c>
      <c r="I58" s="23">
        <v>18761</v>
      </c>
      <c r="J58" s="67">
        <f t="shared" si="0"/>
        <v>0.97530671657309209</v>
      </c>
    </row>
    <row r="59" spans="1:10" x14ac:dyDescent="0.3">
      <c r="A59" s="62" t="s">
        <v>31</v>
      </c>
      <c r="B59" s="63" t="s">
        <v>32</v>
      </c>
      <c r="C59" s="63" t="s">
        <v>277</v>
      </c>
      <c r="D59" s="63" t="s">
        <v>278</v>
      </c>
      <c r="E59" s="64" t="s">
        <v>279</v>
      </c>
      <c r="F59" s="64" t="s">
        <v>280</v>
      </c>
      <c r="G59" s="65" t="s">
        <v>65</v>
      </c>
      <c r="H59" s="66">
        <v>27531</v>
      </c>
      <c r="I59" s="23">
        <v>27282</v>
      </c>
      <c r="J59" s="67">
        <f t="shared" si="0"/>
        <v>0.99095564999455155</v>
      </c>
    </row>
    <row r="60" spans="1:10" x14ac:dyDescent="0.3">
      <c r="A60" s="62" t="s">
        <v>31</v>
      </c>
      <c r="B60" s="63" t="s">
        <v>32</v>
      </c>
      <c r="C60" s="63" t="s">
        <v>281</v>
      </c>
      <c r="D60" s="63" t="s">
        <v>282</v>
      </c>
      <c r="E60" s="64" t="s">
        <v>283</v>
      </c>
      <c r="F60" s="64" t="s">
        <v>284</v>
      </c>
      <c r="G60" s="65" t="s">
        <v>65</v>
      </c>
      <c r="H60" s="66">
        <v>30153</v>
      </c>
      <c r="I60" s="23">
        <v>28786</v>
      </c>
      <c r="J60" s="67">
        <f t="shared" si="0"/>
        <v>0.95466454415812685</v>
      </c>
    </row>
    <row r="61" spans="1:10" x14ac:dyDescent="0.3">
      <c r="A61" s="62" t="s">
        <v>31</v>
      </c>
      <c r="B61" s="63" t="s">
        <v>32</v>
      </c>
      <c r="C61" s="63" t="s">
        <v>285</v>
      </c>
      <c r="D61" s="63" t="s">
        <v>286</v>
      </c>
      <c r="E61" s="64" t="s">
        <v>287</v>
      </c>
      <c r="F61" s="64" t="s">
        <v>288</v>
      </c>
      <c r="G61" s="65" t="s">
        <v>65</v>
      </c>
      <c r="H61" s="66">
        <v>20383</v>
      </c>
      <c r="I61" s="23">
        <v>19623</v>
      </c>
      <c r="J61" s="67">
        <f t="shared" si="0"/>
        <v>0.96271402639454451</v>
      </c>
    </row>
    <row r="62" spans="1:10" x14ac:dyDescent="0.3">
      <c r="A62" s="62" t="s">
        <v>31</v>
      </c>
      <c r="B62" s="63" t="s">
        <v>32</v>
      </c>
      <c r="C62" s="63" t="s">
        <v>289</v>
      </c>
      <c r="D62" s="63" t="s">
        <v>290</v>
      </c>
      <c r="E62" s="64" t="s">
        <v>291</v>
      </c>
      <c r="F62" s="64" t="s">
        <v>292</v>
      </c>
      <c r="G62" s="65" t="s">
        <v>65</v>
      </c>
      <c r="H62" s="66">
        <v>10000</v>
      </c>
      <c r="I62" s="23">
        <v>830</v>
      </c>
      <c r="J62" s="67">
        <f t="shared" si="0"/>
        <v>8.3000000000000004E-2</v>
      </c>
    </row>
    <row r="63" spans="1:10" x14ac:dyDescent="0.3">
      <c r="A63" s="62" t="s">
        <v>31</v>
      </c>
      <c r="B63" s="63" t="s">
        <v>32</v>
      </c>
      <c r="C63" s="63" t="s">
        <v>293</v>
      </c>
      <c r="D63" s="63" t="s">
        <v>294</v>
      </c>
      <c r="E63" s="64" t="s">
        <v>295</v>
      </c>
      <c r="F63" s="64" t="s">
        <v>296</v>
      </c>
      <c r="G63" s="65" t="s">
        <v>65</v>
      </c>
      <c r="H63" s="66">
        <v>11906</v>
      </c>
      <c r="I63" s="23">
        <v>11541</v>
      </c>
      <c r="J63" s="67">
        <f t="shared" si="0"/>
        <v>0.96934318830841593</v>
      </c>
    </row>
    <row r="64" spans="1:10" x14ac:dyDescent="0.3">
      <c r="A64" s="62" t="s">
        <v>31</v>
      </c>
      <c r="B64" s="63" t="s">
        <v>32</v>
      </c>
      <c r="C64" s="63" t="s">
        <v>297</v>
      </c>
      <c r="D64" s="63" t="s">
        <v>298</v>
      </c>
      <c r="E64" s="64" t="s">
        <v>299</v>
      </c>
      <c r="F64" s="64" t="s">
        <v>300</v>
      </c>
      <c r="G64" s="65" t="s">
        <v>65</v>
      </c>
      <c r="H64" s="66">
        <v>14022</v>
      </c>
      <c r="I64" s="23">
        <v>21684</v>
      </c>
      <c r="J64" s="67">
        <f t="shared" si="0"/>
        <v>1.5464270432178007</v>
      </c>
    </row>
    <row r="65" spans="1:10" x14ac:dyDescent="0.3">
      <c r="A65" s="62" t="s">
        <v>31</v>
      </c>
      <c r="B65" s="63" t="s">
        <v>32</v>
      </c>
      <c r="C65" s="63" t="s">
        <v>301</v>
      </c>
      <c r="D65" s="63" t="s">
        <v>302</v>
      </c>
      <c r="E65" s="64" t="s">
        <v>303</v>
      </c>
      <c r="F65" s="64" t="s">
        <v>304</v>
      </c>
      <c r="G65" s="65" t="s">
        <v>65</v>
      </c>
      <c r="H65" s="66">
        <v>15753</v>
      </c>
      <c r="I65" s="23">
        <v>15013</v>
      </c>
      <c r="J65" s="67">
        <f t="shared" si="0"/>
        <v>0.9530248206690789</v>
      </c>
    </row>
    <row r="66" spans="1:10" x14ac:dyDescent="0.3">
      <c r="A66" s="62" t="s">
        <v>31</v>
      </c>
      <c r="B66" s="63" t="s">
        <v>32</v>
      </c>
      <c r="C66" s="63" t="s">
        <v>305</v>
      </c>
      <c r="D66" s="63" t="s">
        <v>306</v>
      </c>
      <c r="E66" s="64" t="s">
        <v>307</v>
      </c>
      <c r="F66" s="64" t="s">
        <v>308</v>
      </c>
      <c r="G66" s="65" t="s">
        <v>65</v>
      </c>
      <c r="H66" s="66">
        <v>18405</v>
      </c>
      <c r="I66" s="23">
        <v>18090</v>
      </c>
      <c r="J66" s="67">
        <f t="shared" si="0"/>
        <v>0.9828850855745721</v>
      </c>
    </row>
    <row r="67" spans="1:10" x14ac:dyDescent="0.3">
      <c r="A67" s="62" t="s">
        <v>31</v>
      </c>
      <c r="B67" s="63" t="s">
        <v>32</v>
      </c>
      <c r="C67" s="63" t="s">
        <v>309</v>
      </c>
      <c r="D67" s="63" t="s">
        <v>310</v>
      </c>
      <c r="E67" s="64" t="s">
        <v>311</v>
      </c>
      <c r="F67" s="64" t="s">
        <v>312</v>
      </c>
      <c r="G67" s="65" t="s">
        <v>65</v>
      </c>
      <c r="H67" s="66">
        <v>25549</v>
      </c>
      <c r="I67" s="23">
        <v>24820</v>
      </c>
      <c r="J67" s="67">
        <f t="shared" si="0"/>
        <v>0.97146659360444632</v>
      </c>
    </row>
    <row r="68" spans="1:10" x14ac:dyDescent="0.3">
      <c r="A68" s="62" t="s">
        <v>31</v>
      </c>
      <c r="B68" s="63" t="s">
        <v>32</v>
      </c>
      <c r="C68" s="63" t="s">
        <v>313</v>
      </c>
      <c r="D68" s="63" t="s">
        <v>314</v>
      </c>
      <c r="E68" s="64" t="s">
        <v>315</v>
      </c>
      <c r="F68" s="64" t="s">
        <v>316</v>
      </c>
      <c r="G68" s="65" t="s">
        <v>65</v>
      </c>
      <c r="H68" s="66">
        <v>16535</v>
      </c>
      <c r="I68" s="23">
        <v>16251</v>
      </c>
      <c r="J68" s="67">
        <f t="shared" si="0"/>
        <v>0.98282431206531595</v>
      </c>
    </row>
    <row r="69" spans="1:10" x14ac:dyDescent="0.3">
      <c r="A69" s="62" t="s">
        <v>31</v>
      </c>
      <c r="B69" s="63" t="s">
        <v>32</v>
      </c>
      <c r="C69" s="63" t="s">
        <v>317</v>
      </c>
      <c r="D69" s="63" t="s">
        <v>318</v>
      </c>
      <c r="E69" s="64" t="s">
        <v>319</v>
      </c>
      <c r="F69" s="64" t="s">
        <v>320</v>
      </c>
      <c r="G69" s="65" t="s">
        <v>65</v>
      </c>
      <c r="H69" s="66">
        <v>15250</v>
      </c>
      <c r="I69" s="23">
        <v>15823</v>
      </c>
      <c r="J69" s="67">
        <f t="shared" ref="J69:J79" si="1">I69/H69</f>
        <v>1.0375737704918033</v>
      </c>
    </row>
    <row r="70" spans="1:10" x14ac:dyDescent="0.3">
      <c r="A70" s="62" t="s">
        <v>31</v>
      </c>
      <c r="B70" s="63" t="s">
        <v>32</v>
      </c>
      <c r="C70" s="63" t="s">
        <v>321</v>
      </c>
      <c r="D70" s="63" t="s">
        <v>322</v>
      </c>
      <c r="E70" s="64" t="s">
        <v>323</v>
      </c>
      <c r="F70" s="64" t="s">
        <v>324</v>
      </c>
      <c r="G70" s="65" t="s">
        <v>65</v>
      </c>
      <c r="H70" s="66">
        <v>14487</v>
      </c>
      <c r="I70" s="23">
        <v>13507</v>
      </c>
      <c r="J70" s="67">
        <f t="shared" si="1"/>
        <v>0.93235314419824666</v>
      </c>
    </row>
    <row r="71" spans="1:10" x14ac:dyDescent="0.3">
      <c r="A71" s="62" t="s">
        <v>31</v>
      </c>
      <c r="B71" s="63" t="s">
        <v>32</v>
      </c>
      <c r="C71" s="63" t="s">
        <v>325</v>
      </c>
      <c r="D71" s="63" t="s">
        <v>326</v>
      </c>
      <c r="E71" s="64" t="s">
        <v>327</v>
      </c>
      <c r="F71" s="64" t="s">
        <v>328</v>
      </c>
      <c r="G71" s="65" t="s">
        <v>65</v>
      </c>
      <c r="H71" s="66">
        <v>10444</v>
      </c>
      <c r="I71" s="23">
        <v>10709</v>
      </c>
      <c r="J71" s="67">
        <f t="shared" si="1"/>
        <v>1.025373420145538</v>
      </c>
    </row>
    <row r="72" spans="1:10" x14ac:dyDescent="0.3">
      <c r="A72" s="62" t="s">
        <v>31</v>
      </c>
      <c r="B72" s="63" t="s">
        <v>32</v>
      </c>
      <c r="C72" s="63" t="s">
        <v>329</v>
      </c>
      <c r="D72" s="63" t="s">
        <v>330</v>
      </c>
      <c r="E72" s="64" t="s">
        <v>331</v>
      </c>
      <c r="F72" s="64" t="s">
        <v>332</v>
      </c>
      <c r="G72" s="65" t="s">
        <v>65</v>
      </c>
      <c r="H72" s="66">
        <v>34078</v>
      </c>
      <c r="I72" s="23">
        <v>31875</v>
      </c>
      <c r="J72" s="67">
        <f t="shared" si="1"/>
        <v>0.93535418745231524</v>
      </c>
    </row>
    <row r="73" spans="1:10" x14ac:dyDescent="0.3">
      <c r="A73" s="62" t="s">
        <v>31</v>
      </c>
      <c r="B73" s="63" t="s">
        <v>32</v>
      </c>
      <c r="C73" s="63" t="s">
        <v>333</v>
      </c>
      <c r="D73" s="63" t="s">
        <v>334</v>
      </c>
      <c r="E73" s="64" t="s">
        <v>335</v>
      </c>
      <c r="F73" s="64" t="s">
        <v>336</v>
      </c>
      <c r="G73" s="65" t="s">
        <v>65</v>
      </c>
      <c r="H73" s="66">
        <v>17864</v>
      </c>
      <c r="I73" s="23">
        <v>17567</v>
      </c>
      <c r="J73" s="67">
        <f t="shared" si="1"/>
        <v>0.98337438423645318</v>
      </c>
    </row>
    <row r="74" spans="1:10" x14ac:dyDescent="0.3">
      <c r="A74" s="62" t="s">
        <v>31</v>
      </c>
      <c r="B74" s="63" t="s">
        <v>32</v>
      </c>
      <c r="C74" s="63" t="s">
        <v>337</v>
      </c>
      <c r="D74" s="63" t="s">
        <v>338</v>
      </c>
      <c r="E74" s="64" t="s">
        <v>339</v>
      </c>
      <c r="F74" s="64" t="s">
        <v>340</v>
      </c>
      <c r="G74" s="65" t="s">
        <v>341</v>
      </c>
      <c r="H74" s="66">
        <v>24474</v>
      </c>
      <c r="I74" s="23">
        <v>26062</v>
      </c>
      <c r="J74" s="67">
        <f t="shared" si="1"/>
        <v>1.064885184277192</v>
      </c>
    </row>
    <row r="75" spans="1:10" x14ac:dyDescent="0.3">
      <c r="A75" s="62" t="s">
        <v>31</v>
      </c>
      <c r="B75" s="63" t="s">
        <v>32</v>
      </c>
      <c r="C75" s="63" t="s">
        <v>342</v>
      </c>
      <c r="D75" s="63" t="s">
        <v>343</v>
      </c>
      <c r="E75" s="94" t="s">
        <v>344</v>
      </c>
      <c r="F75" s="64" t="s">
        <v>345</v>
      </c>
      <c r="G75" s="65" t="s">
        <v>65</v>
      </c>
      <c r="H75" s="66">
        <v>30807</v>
      </c>
      <c r="I75" s="23">
        <v>31096</v>
      </c>
      <c r="J75" s="67">
        <f t="shared" si="1"/>
        <v>1.0093809848411075</v>
      </c>
    </row>
    <row r="76" spans="1:10" x14ac:dyDescent="0.3">
      <c r="A76" s="62" t="s">
        <v>31</v>
      </c>
      <c r="B76" s="63" t="s">
        <v>32</v>
      </c>
      <c r="C76" s="63" t="s">
        <v>346</v>
      </c>
      <c r="D76" s="63" t="s">
        <v>347</v>
      </c>
      <c r="E76" s="94" t="s">
        <v>348</v>
      </c>
      <c r="F76" s="64" t="s">
        <v>349</v>
      </c>
      <c r="G76" s="65" t="s">
        <v>65</v>
      </c>
      <c r="H76" s="66">
        <v>24043</v>
      </c>
      <c r="I76" s="23">
        <v>23812</v>
      </c>
      <c r="J76" s="67">
        <f t="shared" si="1"/>
        <v>0.99039221395000621</v>
      </c>
    </row>
    <row r="77" spans="1:10" x14ac:dyDescent="0.3">
      <c r="A77" s="74"/>
      <c r="B77" s="75"/>
      <c r="C77" s="75"/>
      <c r="D77" s="75"/>
      <c r="E77" s="76"/>
      <c r="F77" s="76"/>
      <c r="G77" s="77" t="s">
        <v>350</v>
      </c>
      <c r="H77" s="78">
        <f>SUM(H56:H76)</f>
        <v>436003</v>
      </c>
      <c r="I77" s="79">
        <f>SUM(I56:I76)</f>
        <v>424891</v>
      </c>
      <c r="J77" s="80">
        <f t="shared" si="1"/>
        <v>0.97451393683070986</v>
      </c>
    </row>
    <row r="78" spans="1:10" x14ac:dyDescent="0.3">
      <c r="A78" s="221"/>
      <c r="B78" s="221"/>
      <c r="C78" s="221"/>
      <c r="D78" s="221"/>
      <c r="E78" s="221"/>
      <c r="F78" s="221"/>
      <c r="G78" s="222"/>
      <c r="H78" s="45"/>
      <c r="I78" s="45"/>
      <c r="J78" s="223"/>
    </row>
    <row r="79" spans="1:10" x14ac:dyDescent="0.3">
      <c r="A79" s="221"/>
      <c r="B79" s="221"/>
      <c r="C79" s="221"/>
      <c r="D79" s="221"/>
      <c r="E79" s="221"/>
      <c r="F79" s="221"/>
      <c r="G79" s="222" t="s">
        <v>475</v>
      </c>
      <c r="H79" s="45">
        <f>H18+H38+H55+H77</f>
        <v>1666154</v>
      </c>
      <c r="I79" s="45">
        <f>I18+I38+I55+I77</f>
        <v>1633974</v>
      </c>
      <c r="J79" s="223">
        <f t="shared" si="1"/>
        <v>0.98068605903175821</v>
      </c>
    </row>
    <row r="80" spans="1:10" x14ac:dyDescent="0.3">
      <c r="A80" s="221"/>
      <c r="B80" s="221"/>
      <c r="C80" s="221"/>
      <c r="D80" s="221"/>
      <c r="E80" s="221"/>
      <c r="F80" s="221"/>
      <c r="G80" s="222"/>
      <c r="H80" s="45"/>
      <c r="I80" s="45"/>
      <c r="J80" s="223"/>
    </row>
    <row r="81" spans="1:10" x14ac:dyDescent="0.3">
      <c r="A81" s="1"/>
      <c r="B81" s="1"/>
      <c r="C81" s="1"/>
      <c r="D81" s="1"/>
      <c r="E81" s="95"/>
      <c r="F81" s="95"/>
      <c r="G81" s="96"/>
      <c r="H81" s="1"/>
      <c r="I81" s="97"/>
      <c r="J81" s="95"/>
    </row>
  </sheetData>
  <mergeCells count="4">
    <mergeCell ref="A2:B3"/>
    <mergeCell ref="C2:D2"/>
    <mergeCell ref="E2:F3"/>
    <mergeCell ref="C3:D3"/>
  </mergeCells>
  <pageMargins left="0.78740157480314965" right="0" top="0" bottom="0" header="0" footer="0"/>
  <pageSetup paperSize="9" scale="73" orientation="landscape" r:id="rId1"/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topLeftCell="A52" zoomScaleNormal="100" workbookViewId="0">
      <selection activeCell="J83" sqref="J83"/>
    </sheetView>
  </sheetViews>
  <sheetFormatPr defaultRowHeight="14.4" x14ac:dyDescent="0.3"/>
  <cols>
    <col min="1" max="1" width="4.5546875" customWidth="1"/>
    <col min="2" max="2" width="36.5546875" bestFit="1" customWidth="1"/>
    <col min="3" max="3" width="4" customWidth="1"/>
    <col min="4" max="4" width="36.5546875" bestFit="1" customWidth="1"/>
    <col min="5" max="5" width="6" bestFit="1" customWidth="1"/>
    <col min="6" max="6" width="38.88671875" bestFit="1" customWidth="1"/>
    <col min="7" max="7" width="11.33203125" bestFit="1" customWidth="1"/>
    <col min="8" max="8" width="10.88671875" bestFit="1" customWidth="1"/>
    <col min="9" max="10" width="7.6640625" customWidth="1"/>
    <col min="11" max="11" width="2.6640625" customWidth="1"/>
    <col min="12" max="12" width="11.33203125" bestFit="1" customWidth="1"/>
    <col min="13" max="13" width="10.88671875" bestFit="1" customWidth="1"/>
    <col min="14" max="15" width="7.6640625" customWidth="1"/>
  </cols>
  <sheetData>
    <row r="1" spans="1:15" ht="15" x14ac:dyDescent="0.25">
      <c r="A1" s="1"/>
      <c r="B1" s="1"/>
      <c r="C1" s="1"/>
      <c r="D1" s="1"/>
      <c r="G1" s="95"/>
      <c r="H1" s="95"/>
      <c r="I1" s="1"/>
      <c r="J1" s="1"/>
      <c r="K1" s="95"/>
      <c r="L1" s="95"/>
      <c r="M1" s="95"/>
      <c r="N1" s="1"/>
      <c r="O1" s="1"/>
    </row>
    <row r="2" spans="1:15" x14ac:dyDescent="0.3">
      <c r="A2" s="242" t="s">
        <v>2</v>
      </c>
      <c r="B2" s="243"/>
      <c r="C2" s="232" t="s">
        <v>0</v>
      </c>
      <c r="D2" s="233"/>
      <c r="E2" s="244" t="s">
        <v>50</v>
      </c>
      <c r="F2" s="245"/>
      <c r="G2" s="248" t="s">
        <v>51</v>
      </c>
      <c r="H2" s="249"/>
      <c r="I2" s="249"/>
      <c r="J2" s="250"/>
      <c r="K2" s="95"/>
      <c r="L2" s="248" t="s">
        <v>52</v>
      </c>
      <c r="M2" s="249"/>
      <c r="N2" s="249"/>
      <c r="O2" s="250"/>
    </row>
    <row r="3" spans="1:15" x14ac:dyDescent="0.3">
      <c r="A3" s="230"/>
      <c r="B3" s="231"/>
      <c r="C3" s="246" t="s">
        <v>53</v>
      </c>
      <c r="D3" s="247"/>
      <c r="E3" s="246"/>
      <c r="F3" s="247"/>
      <c r="G3" s="99" t="s">
        <v>13</v>
      </c>
      <c r="H3" s="99" t="s">
        <v>12</v>
      </c>
      <c r="I3" s="98" t="s">
        <v>351</v>
      </c>
      <c r="J3" s="98" t="s">
        <v>55</v>
      </c>
      <c r="K3" s="95"/>
      <c r="L3" s="99" t="s">
        <v>13</v>
      </c>
      <c r="M3" s="99" t="s">
        <v>12</v>
      </c>
      <c r="N3" s="98" t="s">
        <v>351</v>
      </c>
      <c r="O3" s="98" t="s">
        <v>55</v>
      </c>
    </row>
    <row r="4" spans="1:15" ht="15" x14ac:dyDescent="0.25">
      <c r="A4" s="62" t="s">
        <v>25</v>
      </c>
      <c r="B4" s="63" t="s">
        <v>26</v>
      </c>
      <c r="C4" s="63" t="s">
        <v>56</v>
      </c>
      <c r="D4" s="63" t="s">
        <v>57</v>
      </c>
      <c r="E4" s="64" t="s">
        <v>58</v>
      </c>
      <c r="F4" s="64" t="s">
        <v>59</v>
      </c>
      <c r="G4" s="11">
        <v>14146</v>
      </c>
      <c r="H4" s="12">
        <v>14103</v>
      </c>
      <c r="I4" s="100">
        <f>G4-H4</f>
        <v>43</v>
      </c>
      <c r="J4" s="101">
        <f>(G4-H4)/H4</f>
        <v>3.0489966673757358E-3</v>
      </c>
      <c r="K4" s="95"/>
      <c r="L4" s="11">
        <v>15000</v>
      </c>
      <c r="M4" s="12">
        <v>14899</v>
      </c>
      <c r="N4" s="100">
        <f t="shared" ref="N4:N67" si="0">L4-M4</f>
        <v>101</v>
      </c>
      <c r="O4" s="101">
        <f t="shared" ref="O4:O67" si="1">(L4-M4)/M4</f>
        <v>6.7789784549298609E-3</v>
      </c>
    </row>
    <row r="5" spans="1:15" ht="15" x14ac:dyDescent="0.25">
      <c r="A5" s="62" t="s">
        <v>25</v>
      </c>
      <c r="B5" s="63" t="s">
        <v>26</v>
      </c>
      <c r="C5" s="63" t="s">
        <v>61</v>
      </c>
      <c r="D5" s="63" t="s">
        <v>62</v>
      </c>
      <c r="E5" s="64" t="s">
        <v>63</v>
      </c>
      <c r="F5" s="64" t="s">
        <v>64</v>
      </c>
      <c r="G5" s="22">
        <v>21983</v>
      </c>
      <c r="H5" s="23">
        <v>22054</v>
      </c>
      <c r="I5" s="102">
        <f>G5-H5</f>
        <v>-71</v>
      </c>
      <c r="J5" s="103">
        <f>(G5-H5)/H5</f>
        <v>-3.2193706357123426E-3</v>
      </c>
      <c r="K5" s="95"/>
      <c r="L5" s="22">
        <v>22642</v>
      </c>
      <c r="M5" s="23">
        <v>22389</v>
      </c>
      <c r="N5" s="102">
        <f t="shared" si="0"/>
        <v>253</v>
      </c>
      <c r="O5" s="103">
        <f t="shared" si="1"/>
        <v>1.1300192058600205E-2</v>
      </c>
    </row>
    <row r="6" spans="1:15" x14ac:dyDescent="0.3">
      <c r="A6" s="62" t="s">
        <v>25</v>
      </c>
      <c r="B6" s="63" t="s">
        <v>26</v>
      </c>
      <c r="C6" s="63" t="s">
        <v>66</v>
      </c>
      <c r="D6" s="63" t="s">
        <v>67</v>
      </c>
      <c r="E6" s="64" t="s">
        <v>68</v>
      </c>
      <c r="F6" s="64" t="s">
        <v>69</v>
      </c>
      <c r="G6" s="22">
        <v>14439</v>
      </c>
      <c r="H6" s="23">
        <v>14405</v>
      </c>
      <c r="I6" s="102">
        <f>G6-H6</f>
        <v>34</v>
      </c>
      <c r="J6" s="103">
        <f>(G6-H6)/H6</f>
        <v>2.3602915654286705E-3</v>
      </c>
      <c r="K6" s="95"/>
      <c r="L6" s="22">
        <v>14970</v>
      </c>
      <c r="M6" s="23">
        <v>15006</v>
      </c>
      <c r="N6" s="102">
        <f t="shared" si="0"/>
        <v>-36</v>
      </c>
      <c r="O6" s="103">
        <f t="shared" si="1"/>
        <v>-2.3990403838464614E-3</v>
      </c>
    </row>
    <row r="7" spans="1:15" ht="15" x14ac:dyDescent="0.25">
      <c r="A7" s="62" t="s">
        <v>25</v>
      </c>
      <c r="B7" s="63" t="s">
        <v>26</v>
      </c>
      <c r="C7" s="63" t="s">
        <v>70</v>
      </c>
      <c r="D7" s="63" t="s">
        <v>71</v>
      </c>
      <c r="E7" s="64" t="s">
        <v>72</v>
      </c>
      <c r="F7" s="64" t="s">
        <v>73</v>
      </c>
      <c r="G7" s="22">
        <v>28708</v>
      </c>
      <c r="H7" s="23">
        <v>28971</v>
      </c>
      <c r="I7" s="102">
        <f t="shared" ref="I7:I70" si="2">G7-H7</f>
        <v>-263</v>
      </c>
      <c r="J7" s="103">
        <f t="shared" ref="J7:J70" si="3">(G7-H7)/H7</f>
        <v>-9.0780435608021817E-3</v>
      </c>
      <c r="K7" s="95"/>
      <c r="L7" s="22">
        <v>29128</v>
      </c>
      <c r="M7" s="23">
        <v>29068</v>
      </c>
      <c r="N7" s="102">
        <f t="shared" si="0"/>
        <v>60</v>
      </c>
      <c r="O7" s="103">
        <f t="shared" si="1"/>
        <v>2.064125498830329E-3</v>
      </c>
    </row>
    <row r="8" spans="1:15" x14ac:dyDescent="0.3">
      <c r="A8" s="62" t="s">
        <v>25</v>
      </c>
      <c r="B8" s="63" t="s">
        <v>26</v>
      </c>
      <c r="C8" s="63" t="s">
        <v>74</v>
      </c>
      <c r="D8" s="63" t="s">
        <v>75</v>
      </c>
      <c r="E8" s="64" t="s">
        <v>76</v>
      </c>
      <c r="F8" s="64" t="s">
        <v>77</v>
      </c>
      <c r="G8" s="22">
        <v>21171</v>
      </c>
      <c r="H8" s="23">
        <v>21070</v>
      </c>
      <c r="I8" s="102">
        <f t="shared" si="2"/>
        <v>101</v>
      </c>
      <c r="J8" s="103">
        <f t="shared" si="3"/>
        <v>4.7935453251067867E-3</v>
      </c>
      <c r="K8" s="95"/>
      <c r="L8" s="22">
        <v>20655</v>
      </c>
      <c r="M8" s="23">
        <v>20467</v>
      </c>
      <c r="N8" s="102">
        <f t="shared" si="0"/>
        <v>188</v>
      </c>
      <c r="O8" s="103">
        <f t="shared" si="1"/>
        <v>9.1855181511701772E-3</v>
      </c>
    </row>
    <row r="9" spans="1:15" x14ac:dyDescent="0.3">
      <c r="A9" s="62" t="s">
        <v>25</v>
      </c>
      <c r="B9" s="63" t="s">
        <v>26</v>
      </c>
      <c r="C9" s="63" t="s">
        <v>78</v>
      </c>
      <c r="D9" s="63" t="s">
        <v>79</v>
      </c>
      <c r="E9" s="64" t="s">
        <v>80</v>
      </c>
      <c r="F9" s="64" t="s">
        <v>81</v>
      </c>
      <c r="G9" s="22">
        <v>35261</v>
      </c>
      <c r="H9" s="23">
        <v>34958</v>
      </c>
      <c r="I9" s="102">
        <f t="shared" si="2"/>
        <v>303</v>
      </c>
      <c r="J9" s="103">
        <f t="shared" si="3"/>
        <v>8.6675439098346588E-3</v>
      </c>
      <c r="K9" s="95"/>
      <c r="L9" s="22">
        <v>30572</v>
      </c>
      <c r="M9" s="23">
        <v>30254</v>
      </c>
      <c r="N9" s="102">
        <f t="shared" si="0"/>
        <v>318</v>
      </c>
      <c r="O9" s="103">
        <f t="shared" si="1"/>
        <v>1.0511006809016989E-2</v>
      </c>
    </row>
    <row r="10" spans="1:15" x14ac:dyDescent="0.3">
      <c r="A10" s="62" t="s">
        <v>25</v>
      </c>
      <c r="B10" s="63" t="s">
        <v>26</v>
      </c>
      <c r="C10" s="63" t="s">
        <v>82</v>
      </c>
      <c r="D10" s="63" t="s">
        <v>83</v>
      </c>
      <c r="E10" s="64" t="s">
        <v>84</v>
      </c>
      <c r="F10" s="64" t="s">
        <v>85</v>
      </c>
      <c r="G10" s="22">
        <v>28666</v>
      </c>
      <c r="H10" s="23">
        <v>28701</v>
      </c>
      <c r="I10" s="102">
        <f t="shared" si="2"/>
        <v>-35</v>
      </c>
      <c r="J10" s="103">
        <f t="shared" si="3"/>
        <v>-1.2194697048883314E-3</v>
      </c>
      <c r="K10" s="95"/>
      <c r="L10" s="22">
        <v>29599</v>
      </c>
      <c r="M10" s="23">
        <v>29513</v>
      </c>
      <c r="N10" s="102">
        <f t="shared" si="0"/>
        <v>86</v>
      </c>
      <c r="O10" s="103">
        <f t="shared" si="1"/>
        <v>2.9139701148646361E-3</v>
      </c>
    </row>
    <row r="11" spans="1:15" ht="15" x14ac:dyDescent="0.25">
      <c r="A11" s="62" t="s">
        <v>25</v>
      </c>
      <c r="B11" s="63" t="s">
        <v>26</v>
      </c>
      <c r="C11" s="63" t="s">
        <v>86</v>
      </c>
      <c r="D11" s="63" t="s">
        <v>87</v>
      </c>
      <c r="E11" s="64" t="s">
        <v>88</v>
      </c>
      <c r="F11" s="64" t="s">
        <v>89</v>
      </c>
      <c r="G11" s="22">
        <v>22863</v>
      </c>
      <c r="H11" s="23">
        <v>22583</v>
      </c>
      <c r="I11" s="102">
        <f t="shared" si="2"/>
        <v>280</v>
      </c>
      <c r="J11" s="103">
        <f t="shared" si="3"/>
        <v>1.2398706991985121E-2</v>
      </c>
      <c r="K11" s="95"/>
      <c r="L11" s="22">
        <v>23068</v>
      </c>
      <c r="M11" s="23">
        <v>22469</v>
      </c>
      <c r="N11" s="102">
        <f t="shared" si="0"/>
        <v>599</v>
      </c>
      <c r="O11" s="103">
        <f t="shared" si="1"/>
        <v>2.6658952334327295E-2</v>
      </c>
    </row>
    <row r="12" spans="1:15" x14ac:dyDescent="0.3">
      <c r="A12" s="62" t="s">
        <v>25</v>
      </c>
      <c r="B12" s="63" t="s">
        <v>26</v>
      </c>
      <c r="C12" s="63" t="s">
        <v>90</v>
      </c>
      <c r="D12" s="63" t="s">
        <v>91</v>
      </c>
      <c r="E12" s="64" t="s">
        <v>92</v>
      </c>
      <c r="F12" s="64" t="s">
        <v>93</v>
      </c>
      <c r="G12" s="22">
        <v>26752</v>
      </c>
      <c r="H12" s="23">
        <v>26614</v>
      </c>
      <c r="I12" s="102">
        <f t="shared" si="2"/>
        <v>138</v>
      </c>
      <c r="J12" s="103">
        <f t="shared" si="3"/>
        <v>5.185240850680093E-3</v>
      </c>
      <c r="K12" s="95"/>
      <c r="L12" s="22">
        <v>24583</v>
      </c>
      <c r="M12" s="23">
        <v>24382</v>
      </c>
      <c r="N12" s="102">
        <f t="shared" si="0"/>
        <v>201</v>
      </c>
      <c r="O12" s="103">
        <f t="shared" si="1"/>
        <v>8.2437863998031328E-3</v>
      </c>
    </row>
    <row r="13" spans="1:15" ht="15" x14ac:dyDescent="0.25">
      <c r="A13" s="62" t="s">
        <v>25</v>
      </c>
      <c r="B13" s="63" t="s">
        <v>26</v>
      </c>
      <c r="C13" s="63" t="s">
        <v>94</v>
      </c>
      <c r="D13" s="63" t="s">
        <v>95</v>
      </c>
      <c r="E13" s="64" t="s">
        <v>96</v>
      </c>
      <c r="F13" s="64" t="s">
        <v>97</v>
      </c>
      <c r="G13" s="22">
        <v>24151</v>
      </c>
      <c r="H13" s="23">
        <v>24173</v>
      </c>
      <c r="I13" s="102">
        <f t="shared" si="2"/>
        <v>-22</v>
      </c>
      <c r="J13" s="103">
        <f t="shared" si="3"/>
        <v>-9.1010631696520912E-4</v>
      </c>
      <c r="K13" s="95"/>
      <c r="L13" s="22">
        <v>25866</v>
      </c>
      <c r="M13" s="23">
        <v>25369</v>
      </c>
      <c r="N13" s="102">
        <f t="shared" si="0"/>
        <v>497</v>
      </c>
      <c r="O13" s="103">
        <f t="shared" si="1"/>
        <v>1.9590839213212977E-2</v>
      </c>
    </row>
    <row r="14" spans="1:15" x14ac:dyDescent="0.3">
      <c r="A14" s="62" t="s">
        <v>25</v>
      </c>
      <c r="B14" s="63" t="s">
        <v>26</v>
      </c>
      <c r="C14" s="63" t="s">
        <v>98</v>
      </c>
      <c r="D14" s="63" t="s">
        <v>99</v>
      </c>
      <c r="E14" s="64" t="s">
        <v>100</v>
      </c>
      <c r="F14" s="64" t="s">
        <v>101</v>
      </c>
      <c r="G14" s="22">
        <v>20117</v>
      </c>
      <c r="H14" s="23">
        <v>20142</v>
      </c>
      <c r="I14" s="102">
        <f t="shared" si="2"/>
        <v>-25</v>
      </c>
      <c r="J14" s="103">
        <f t="shared" si="3"/>
        <v>-1.2411875682653162E-3</v>
      </c>
      <c r="K14" s="95"/>
      <c r="L14" s="22">
        <v>18608</v>
      </c>
      <c r="M14" s="23">
        <v>18751</v>
      </c>
      <c r="N14" s="102">
        <f t="shared" si="0"/>
        <v>-143</v>
      </c>
      <c r="O14" s="103">
        <f t="shared" si="1"/>
        <v>-7.6262599328035842E-3</v>
      </c>
    </row>
    <row r="15" spans="1:15" ht="15" x14ac:dyDescent="0.25">
      <c r="A15" s="62" t="s">
        <v>25</v>
      </c>
      <c r="B15" s="63" t="s">
        <v>26</v>
      </c>
      <c r="C15" s="63" t="s">
        <v>102</v>
      </c>
      <c r="D15" s="63" t="s">
        <v>103</v>
      </c>
      <c r="E15" s="64" t="s">
        <v>104</v>
      </c>
      <c r="F15" s="64" t="s">
        <v>105</v>
      </c>
      <c r="G15" s="22">
        <v>12624</v>
      </c>
      <c r="H15" s="23">
        <v>12574</v>
      </c>
      <c r="I15" s="102">
        <f t="shared" si="2"/>
        <v>50</v>
      </c>
      <c r="J15" s="103">
        <f t="shared" si="3"/>
        <v>3.9764593605853349E-3</v>
      </c>
      <c r="K15" s="95"/>
      <c r="L15" s="22">
        <v>13470</v>
      </c>
      <c r="M15" s="23">
        <v>13315</v>
      </c>
      <c r="N15" s="102">
        <f t="shared" si="0"/>
        <v>155</v>
      </c>
      <c r="O15" s="103">
        <f t="shared" si="1"/>
        <v>1.1641006383777694E-2</v>
      </c>
    </row>
    <row r="16" spans="1:15" x14ac:dyDescent="0.3">
      <c r="A16" s="62" t="s">
        <v>25</v>
      </c>
      <c r="B16" s="63" t="s">
        <v>26</v>
      </c>
      <c r="C16" s="63" t="s">
        <v>106</v>
      </c>
      <c r="D16" s="63" t="s">
        <v>107</v>
      </c>
      <c r="E16" s="64" t="s">
        <v>108</v>
      </c>
      <c r="F16" s="64" t="s">
        <v>109</v>
      </c>
      <c r="G16" s="22">
        <v>15990</v>
      </c>
      <c r="H16" s="23">
        <v>15805</v>
      </c>
      <c r="I16" s="102">
        <f t="shared" si="2"/>
        <v>185</v>
      </c>
      <c r="J16" s="103">
        <f t="shared" si="3"/>
        <v>1.170515659601392E-2</v>
      </c>
      <c r="K16" s="95"/>
      <c r="L16" s="22">
        <v>15352</v>
      </c>
      <c r="M16" s="23">
        <v>15287</v>
      </c>
      <c r="N16" s="102">
        <f t="shared" si="0"/>
        <v>65</v>
      </c>
      <c r="O16" s="103">
        <f t="shared" si="1"/>
        <v>4.251978805521031E-3</v>
      </c>
    </row>
    <row r="17" spans="1:15" ht="15" x14ac:dyDescent="0.25">
      <c r="A17" s="68" t="s">
        <v>25</v>
      </c>
      <c r="B17" s="69" t="s">
        <v>26</v>
      </c>
      <c r="C17" s="69" t="s">
        <v>110</v>
      </c>
      <c r="D17" s="69" t="s">
        <v>111</v>
      </c>
      <c r="E17" s="70" t="s">
        <v>112</v>
      </c>
      <c r="F17" s="70" t="s">
        <v>113</v>
      </c>
      <c r="G17" s="104">
        <v>22719</v>
      </c>
      <c r="H17" s="92">
        <v>22712</v>
      </c>
      <c r="I17" s="105">
        <f t="shared" si="2"/>
        <v>7</v>
      </c>
      <c r="J17" s="106">
        <f t="shared" si="3"/>
        <v>3.0820711518140192E-4</v>
      </c>
      <c r="K17" s="95"/>
      <c r="L17" s="104">
        <v>22550</v>
      </c>
      <c r="M17" s="92">
        <v>22400</v>
      </c>
      <c r="N17" s="105">
        <f t="shared" si="0"/>
        <v>150</v>
      </c>
      <c r="O17" s="106">
        <f t="shared" si="1"/>
        <v>6.6964285714285711E-3</v>
      </c>
    </row>
    <row r="18" spans="1:15" ht="15" x14ac:dyDescent="0.25">
      <c r="A18" s="74"/>
      <c r="B18" s="75"/>
      <c r="C18" s="75"/>
      <c r="D18" s="75"/>
      <c r="E18" s="107"/>
      <c r="F18" s="108" t="s">
        <v>114</v>
      </c>
      <c r="G18" s="109">
        <f>SUM(G4:G17)</f>
        <v>309590</v>
      </c>
      <c r="H18" s="110">
        <v>308865</v>
      </c>
      <c r="I18" s="111">
        <f t="shared" si="2"/>
        <v>725</v>
      </c>
      <c r="J18" s="112">
        <f t="shared" si="3"/>
        <v>2.3473038382464829E-3</v>
      </c>
      <c r="K18" s="95"/>
      <c r="L18" s="109">
        <f>SUM(L4:L17)</f>
        <v>306063</v>
      </c>
      <c r="M18" s="110">
        <v>303569</v>
      </c>
      <c r="N18" s="111">
        <f>L18-M18</f>
        <v>2494</v>
      </c>
      <c r="O18" s="112">
        <f t="shared" si="1"/>
        <v>8.2155951365257985E-3</v>
      </c>
    </row>
    <row r="19" spans="1:15" ht="15" x14ac:dyDescent="0.25">
      <c r="A19" s="81" t="s">
        <v>27</v>
      </c>
      <c r="B19" s="82" t="s">
        <v>28</v>
      </c>
      <c r="C19" s="82" t="s">
        <v>115</v>
      </c>
      <c r="D19" s="82" t="s">
        <v>116</v>
      </c>
      <c r="E19" s="83" t="s">
        <v>117</v>
      </c>
      <c r="F19" s="83" t="s">
        <v>118</v>
      </c>
      <c r="G19" s="22">
        <v>33434</v>
      </c>
      <c r="H19" s="23">
        <v>33542</v>
      </c>
      <c r="I19" s="102">
        <f t="shared" si="2"/>
        <v>-108</v>
      </c>
      <c r="J19" s="103">
        <f t="shared" si="3"/>
        <v>-3.219843777950033E-3</v>
      </c>
      <c r="K19" s="95"/>
      <c r="L19" s="22">
        <v>32581</v>
      </c>
      <c r="M19" s="23">
        <v>32515</v>
      </c>
      <c r="N19" s="102">
        <f t="shared" si="0"/>
        <v>66</v>
      </c>
      <c r="O19" s="103">
        <f t="shared" si="1"/>
        <v>2.0298323850530525E-3</v>
      </c>
    </row>
    <row r="20" spans="1:15" ht="15" x14ac:dyDescent="0.25">
      <c r="A20" s="62" t="s">
        <v>27</v>
      </c>
      <c r="B20" s="63" t="s">
        <v>28</v>
      </c>
      <c r="C20" s="63" t="s">
        <v>119</v>
      </c>
      <c r="D20" s="63" t="s">
        <v>120</v>
      </c>
      <c r="E20" s="64" t="s">
        <v>121</v>
      </c>
      <c r="F20" s="64" t="s">
        <v>122</v>
      </c>
      <c r="G20" s="22">
        <v>30084</v>
      </c>
      <c r="H20" s="23">
        <v>30120</v>
      </c>
      <c r="I20" s="102">
        <f t="shared" si="2"/>
        <v>-36</v>
      </c>
      <c r="J20" s="103">
        <f t="shared" si="3"/>
        <v>-1.195219123505976E-3</v>
      </c>
      <c r="K20" s="95"/>
      <c r="L20" s="22">
        <v>26334</v>
      </c>
      <c r="M20" s="23">
        <v>26277</v>
      </c>
      <c r="N20" s="102">
        <f t="shared" si="0"/>
        <v>57</v>
      </c>
      <c r="O20" s="103">
        <f t="shared" si="1"/>
        <v>2.1691973969631237E-3</v>
      </c>
    </row>
    <row r="21" spans="1:15" x14ac:dyDescent="0.3">
      <c r="A21" s="62" t="s">
        <v>27</v>
      </c>
      <c r="B21" s="63" t="s">
        <v>28</v>
      </c>
      <c r="C21" s="63" t="s">
        <v>123</v>
      </c>
      <c r="D21" s="63" t="s">
        <v>124</v>
      </c>
      <c r="E21" s="64" t="s">
        <v>125</v>
      </c>
      <c r="F21" s="64" t="s">
        <v>126</v>
      </c>
      <c r="G21" s="22">
        <v>31031</v>
      </c>
      <c r="H21" s="23">
        <v>30860</v>
      </c>
      <c r="I21" s="102">
        <f t="shared" si="2"/>
        <v>171</v>
      </c>
      <c r="J21" s="103">
        <f t="shared" si="3"/>
        <v>5.541153596889177E-3</v>
      </c>
      <c r="K21" s="95"/>
      <c r="L21" s="22">
        <v>31587</v>
      </c>
      <c r="M21" s="23">
        <v>31319</v>
      </c>
      <c r="N21" s="102">
        <f t="shared" si="0"/>
        <v>268</v>
      </c>
      <c r="O21" s="103">
        <f t="shared" si="1"/>
        <v>8.557105910150388E-3</v>
      </c>
    </row>
    <row r="22" spans="1:15" ht="15" x14ac:dyDescent="0.25">
      <c r="A22" s="62" t="s">
        <v>27</v>
      </c>
      <c r="B22" s="63" t="s">
        <v>28</v>
      </c>
      <c r="C22" s="63" t="s">
        <v>128</v>
      </c>
      <c r="D22" s="63" t="s">
        <v>129</v>
      </c>
      <c r="E22" s="64" t="s">
        <v>130</v>
      </c>
      <c r="F22" s="64" t="s">
        <v>131</v>
      </c>
      <c r="G22" s="22">
        <v>18715</v>
      </c>
      <c r="H22" s="23">
        <v>18573</v>
      </c>
      <c r="I22" s="102">
        <f t="shared" si="2"/>
        <v>142</v>
      </c>
      <c r="J22" s="103">
        <f t="shared" si="3"/>
        <v>7.6455069186453454E-3</v>
      </c>
      <c r="K22" s="95"/>
      <c r="L22" s="22">
        <v>19015</v>
      </c>
      <c r="M22" s="23">
        <v>18548</v>
      </c>
      <c r="N22" s="102">
        <f t="shared" si="0"/>
        <v>467</v>
      </c>
      <c r="O22" s="103">
        <f t="shared" si="1"/>
        <v>2.5177916756523613E-2</v>
      </c>
    </row>
    <row r="23" spans="1:15" ht="15" x14ac:dyDescent="0.25">
      <c r="A23" s="62" t="s">
        <v>27</v>
      </c>
      <c r="B23" s="63" t="s">
        <v>28</v>
      </c>
      <c r="C23" s="63" t="s">
        <v>132</v>
      </c>
      <c r="D23" s="63" t="s">
        <v>133</v>
      </c>
      <c r="E23" s="64" t="s">
        <v>134</v>
      </c>
      <c r="F23" s="64" t="s">
        <v>135</v>
      </c>
      <c r="G23" s="22">
        <v>32938</v>
      </c>
      <c r="H23" s="23">
        <v>32958</v>
      </c>
      <c r="I23" s="102">
        <f t="shared" si="2"/>
        <v>-20</v>
      </c>
      <c r="J23" s="103">
        <f t="shared" si="3"/>
        <v>-6.0683293889192305E-4</v>
      </c>
      <c r="K23" s="95"/>
      <c r="L23" s="22">
        <v>36101</v>
      </c>
      <c r="M23" s="23">
        <v>35760</v>
      </c>
      <c r="N23" s="102">
        <f t="shared" si="0"/>
        <v>341</v>
      </c>
      <c r="O23" s="103">
        <f t="shared" si="1"/>
        <v>9.5357941834451898E-3</v>
      </c>
    </row>
    <row r="24" spans="1:15" ht="15" x14ac:dyDescent="0.25">
      <c r="A24" s="62" t="s">
        <v>27</v>
      </c>
      <c r="B24" s="63" t="s">
        <v>28</v>
      </c>
      <c r="C24" s="63" t="s">
        <v>136</v>
      </c>
      <c r="D24" s="63" t="s">
        <v>137</v>
      </c>
      <c r="E24" s="64" t="s">
        <v>138</v>
      </c>
      <c r="F24" s="64" t="s">
        <v>139</v>
      </c>
      <c r="G24" s="22">
        <v>24339</v>
      </c>
      <c r="H24" s="23">
        <v>24433</v>
      </c>
      <c r="I24" s="102">
        <f t="shared" si="2"/>
        <v>-94</v>
      </c>
      <c r="J24" s="103">
        <f t="shared" si="3"/>
        <v>-3.8472557606515777E-3</v>
      </c>
      <c r="K24" s="95"/>
      <c r="L24" s="22">
        <v>23083</v>
      </c>
      <c r="M24" s="23">
        <v>23095</v>
      </c>
      <c r="N24" s="102">
        <f t="shared" si="0"/>
        <v>-12</v>
      </c>
      <c r="O24" s="103">
        <f t="shared" si="1"/>
        <v>-5.1959298549469587E-4</v>
      </c>
    </row>
    <row r="25" spans="1:15" x14ac:dyDescent="0.3">
      <c r="A25" s="62" t="s">
        <v>27</v>
      </c>
      <c r="B25" s="63" t="s">
        <v>28</v>
      </c>
      <c r="C25" s="63" t="s">
        <v>141</v>
      </c>
      <c r="D25" s="63" t="s">
        <v>142</v>
      </c>
      <c r="E25" s="64" t="s">
        <v>143</v>
      </c>
      <c r="F25" s="64" t="s">
        <v>144</v>
      </c>
      <c r="G25" s="22">
        <v>24477</v>
      </c>
      <c r="H25" s="23">
        <v>24301</v>
      </c>
      <c r="I25" s="102">
        <f t="shared" si="2"/>
        <v>176</v>
      </c>
      <c r="J25" s="103">
        <f t="shared" si="3"/>
        <v>7.2425003086292747E-3</v>
      </c>
      <c r="K25" s="95"/>
      <c r="L25" s="22">
        <v>22487</v>
      </c>
      <c r="M25" s="23">
        <v>22526</v>
      </c>
      <c r="N25" s="102">
        <f t="shared" si="0"/>
        <v>-39</v>
      </c>
      <c r="O25" s="103">
        <f t="shared" si="1"/>
        <v>-1.7313326822338631E-3</v>
      </c>
    </row>
    <row r="26" spans="1:15" ht="15" x14ac:dyDescent="0.25">
      <c r="A26" s="62" t="s">
        <v>27</v>
      </c>
      <c r="B26" s="63" t="s">
        <v>28</v>
      </c>
      <c r="C26" s="63" t="s">
        <v>145</v>
      </c>
      <c r="D26" s="63" t="s">
        <v>146</v>
      </c>
      <c r="E26" s="64" t="s">
        <v>147</v>
      </c>
      <c r="F26" s="64" t="s">
        <v>148</v>
      </c>
      <c r="G26" s="22">
        <v>15025</v>
      </c>
      <c r="H26" s="23">
        <v>15092</v>
      </c>
      <c r="I26" s="102">
        <f t="shared" si="2"/>
        <v>-67</v>
      </c>
      <c r="J26" s="103">
        <f t="shared" si="3"/>
        <v>-4.4394381129075006E-3</v>
      </c>
      <c r="K26" s="95"/>
      <c r="L26" s="22">
        <v>14431</v>
      </c>
      <c r="M26" s="23">
        <v>14696</v>
      </c>
      <c r="N26" s="102">
        <f t="shared" si="0"/>
        <v>-265</v>
      </c>
      <c r="O26" s="103">
        <f t="shared" si="1"/>
        <v>-1.8032117583015785E-2</v>
      </c>
    </row>
    <row r="27" spans="1:15" ht="15" x14ac:dyDescent="0.25">
      <c r="A27" s="62" t="s">
        <v>27</v>
      </c>
      <c r="B27" s="63" t="s">
        <v>28</v>
      </c>
      <c r="C27" s="63" t="s">
        <v>149</v>
      </c>
      <c r="D27" s="63" t="s">
        <v>150</v>
      </c>
      <c r="E27" s="64" t="s">
        <v>151</v>
      </c>
      <c r="F27" s="64" t="s">
        <v>152</v>
      </c>
      <c r="G27" s="22">
        <v>30465</v>
      </c>
      <c r="H27" s="23">
        <v>30061</v>
      </c>
      <c r="I27" s="102">
        <f t="shared" si="2"/>
        <v>404</v>
      </c>
      <c r="J27" s="103">
        <f t="shared" si="3"/>
        <v>1.3439340008649081E-2</v>
      </c>
      <c r="K27" s="95"/>
      <c r="L27" s="22">
        <v>30975</v>
      </c>
      <c r="M27" s="23">
        <v>30383</v>
      </c>
      <c r="N27" s="102">
        <f t="shared" si="0"/>
        <v>592</v>
      </c>
      <c r="O27" s="103">
        <f t="shared" si="1"/>
        <v>1.9484580192871012E-2</v>
      </c>
    </row>
    <row r="28" spans="1:15" ht="15" x14ac:dyDescent="0.25">
      <c r="A28" s="62" t="s">
        <v>27</v>
      </c>
      <c r="B28" s="63" t="s">
        <v>28</v>
      </c>
      <c r="C28" s="63" t="s">
        <v>153</v>
      </c>
      <c r="D28" s="63" t="s">
        <v>154</v>
      </c>
      <c r="E28" s="64" t="s">
        <v>155</v>
      </c>
      <c r="F28" s="64" t="s">
        <v>156</v>
      </c>
      <c r="G28" s="22">
        <v>41735</v>
      </c>
      <c r="H28" s="23">
        <v>41482</v>
      </c>
      <c r="I28" s="102">
        <f t="shared" si="2"/>
        <v>253</v>
      </c>
      <c r="J28" s="103">
        <f t="shared" si="3"/>
        <v>6.099030904970831E-3</v>
      </c>
      <c r="K28" s="95"/>
      <c r="L28" s="22">
        <v>43714</v>
      </c>
      <c r="M28" s="23">
        <v>46156</v>
      </c>
      <c r="N28" s="102">
        <f t="shared" si="0"/>
        <v>-2442</v>
      </c>
      <c r="O28" s="103">
        <f t="shared" si="1"/>
        <v>-5.290753098188751E-2</v>
      </c>
    </row>
    <row r="29" spans="1:15" x14ac:dyDescent="0.3">
      <c r="A29" s="62" t="s">
        <v>27</v>
      </c>
      <c r="B29" s="63" t="s">
        <v>28</v>
      </c>
      <c r="C29" s="63" t="s">
        <v>157</v>
      </c>
      <c r="D29" s="63" t="s">
        <v>158</v>
      </c>
      <c r="E29" s="64" t="s">
        <v>159</v>
      </c>
      <c r="F29" s="64" t="s">
        <v>160</v>
      </c>
      <c r="G29" s="22">
        <v>26910</v>
      </c>
      <c r="H29" s="23">
        <v>27006</v>
      </c>
      <c r="I29" s="102">
        <f t="shared" si="2"/>
        <v>-96</v>
      </c>
      <c r="J29" s="103">
        <f t="shared" si="3"/>
        <v>-3.5547656076427461E-3</v>
      </c>
      <c r="K29" s="95"/>
      <c r="L29" s="22">
        <v>25681</v>
      </c>
      <c r="M29" s="23">
        <v>25152</v>
      </c>
      <c r="N29" s="102">
        <f t="shared" si="0"/>
        <v>529</v>
      </c>
      <c r="O29" s="103">
        <f t="shared" si="1"/>
        <v>2.1032124681933842E-2</v>
      </c>
    </row>
    <row r="30" spans="1:15" ht="15" x14ac:dyDescent="0.25">
      <c r="A30" s="62" t="s">
        <v>27</v>
      </c>
      <c r="B30" s="63" t="s">
        <v>28</v>
      </c>
      <c r="C30" s="63" t="s">
        <v>161</v>
      </c>
      <c r="D30" s="63" t="s">
        <v>162</v>
      </c>
      <c r="E30" s="64" t="s">
        <v>163</v>
      </c>
      <c r="F30" s="64" t="s">
        <v>164</v>
      </c>
      <c r="G30" s="22">
        <v>28280</v>
      </c>
      <c r="H30" s="23">
        <v>28386</v>
      </c>
      <c r="I30" s="102">
        <f t="shared" si="2"/>
        <v>-106</v>
      </c>
      <c r="J30" s="103">
        <f t="shared" si="3"/>
        <v>-3.7342351863594728E-3</v>
      </c>
      <c r="K30" s="95"/>
      <c r="L30" s="22">
        <v>27758</v>
      </c>
      <c r="M30" s="23">
        <v>28130</v>
      </c>
      <c r="N30" s="102">
        <f t="shared" si="0"/>
        <v>-372</v>
      </c>
      <c r="O30" s="103">
        <f t="shared" si="1"/>
        <v>-1.3224315677212941E-2</v>
      </c>
    </row>
    <row r="31" spans="1:15" ht="15" x14ac:dyDescent="0.25">
      <c r="A31" s="62" t="s">
        <v>27</v>
      </c>
      <c r="B31" s="63" t="s">
        <v>28</v>
      </c>
      <c r="C31" s="63" t="s">
        <v>165</v>
      </c>
      <c r="D31" s="63" t="s">
        <v>166</v>
      </c>
      <c r="E31" s="64" t="s">
        <v>167</v>
      </c>
      <c r="F31" s="64" t="s">
        <v>168</v>
      </c>
      <c r="G31" s="22">
        <v>21723</v>
      </c>
      <c r="H31" s="23">
        <v>21834</v>
      </c>
      <c r="I31" s="102">
        <f t="shared" si="2"/>
        <v>-111</v>
      </c>
      <c r="J31" s="103">
        <f t="shared" si="3"/>
        <v>-5.083814234679857E-3</v>
      </c>
      <c r="K31" s="95"/>
      <c r="L31" s="22">
        <v>18620</v>
      </c>
      <c r="M31" s="23">
        <v>18325</v>
      </c>
      <c r="N31" s="102">
        <f t="shared" si="0"/>
        <v>295</v>
      </c>
      <c r="O31" s="103">
        <f t="shared" si="1"/>
        <v>1.6098226466575716E-2</v>
      </c>
    </row>
    <row r="32" spans="1:15" ht="15" x14ac:dyDescent="0.25">
      <c r="A32" s="62" t="s">
        <v>27</v>
      </c>
      <c r="B32" s="63" t="s">
        <v>28</v>
      </c>
      <c r="C32" s="63" t="s">
        <v>169</v>
      </c>
      <c r="D32" s="63" t="s">
        <v>170</v>
      </c>
      <c r="E32" s="64" t="s">
        <v>171</v>
      </c>
      <c r="F32" s="64" t="s">
        <v>172</v>
      </c>
      <c r="G32" s="22">
        <v>30856</v>
      </c>
      <c r="H32" s="23">
        <v>30862</v>
      </c>
      <c r="I32" s="102">
        <f t="shared" si="2"/>
        <v>-6</v>
      </c>
      <c r="J32" s="103">
        <f t="shared" si="3"/>
        <v>-1.944138422655693E-4</v>
      </c>
      <c r="K32" s="95"/>
      <c r="L32" s="22">
        <v>30474</v>
      </c>
      <c r="M32" s="23">
        <v>27533</v>
      </c>
      <c r="N32" s="102">
        <f t="shared" si="0"/>
        <v>2941</v>
      </c>
      <c r="O32" s="103">
        <f t="shared" si="1"/>
        <v>0.10681727381687429</v>
      </c>
    </row>
    <row r="33" spans="1:15" ht="15" x14ac:dyDescent="0.25">
      <c r="A33" s="62" t="s">
        <v>27</v>
      </c>
      <c r="B33" s="63" t="s">
        <v>28</v>
      </c>
      <c r="C33" s="63" t="s">
        <v>173</v>
      </c>
      <c r="D33" s="63" t="s">
        <v>174</v>
      </c>
      <c r="E33" s="64" t="s">
        <v>175</v>
      </c>
      <c r="F33" s="64" t="s">
        <v>176</v>
      </c>
      <c r="G33" s="22">
        <v>28357</v>
      </c>
      <c r="H33" s="23">
        <v>28484</v>
      </c>
      <c r="I33" s="102">
        <f t="shared" si="2"/>
        <v>-127</v>
      </c>
      <c r="J33" s="103">
        <f t="shared" si="3"/>
        <v>-4.4586434489537986E-3</v>
      </c>
      <c r="K33" s="95"/>
      <c r="L33" s="22">
        <v>30130</v>
      </c>
      <c r="M33" s="23">
        <v>29930</v>
      </c>
      <c r="N33" s="102">
        <f t="shared" si="0"/>
        <v>200</v>
      </c>
      <c r="O33" s="103">
        <f t="shared" si="1"/>
        <v>6.682258603407952E-3</v>
      </c>
    </row>
    <row r="34" spans="1:15" ht="15" x14ac:dyDescent="0.25">
      <c r="A34" s="62" t="s">
        <v>27</v>
      </c>
      <c r="B34" s="63" t="s">
        <v>28</v>
      </c>
      <c r="C34" s="63" t="s">
        <v>177</v>
      </c>
      <c r="D34" s="63" t="s">
        <v>178</v>
      </c>
      <c r="E34" s="64" t="s">
        <v>179</v>
      </c>
      <c r="F34" s="64" t="s">
        <v>180</v>
      </c>
      <c r="G34" s="22">
        <v>34868</v>
      </c>
      <c r="H34" s="23">
        <v>34657</v>
      </c>
      <c r="I34" s="102">
        <f t="shared" si="2"/>
        <v>211</v>
      </c>
      <c r="J34" s="103">
        <f t="shared" si="3"/>
        <v>6.0882361427705804E-3</v>
      </c>
      <c r="K34" s="95"/>
      <c r="L34" s="22">
        <v>33727</v>
      </c>
      <c r="M34" s="23">
        <v>33340</v>
      </c>
      <c r="N34" s="102">
        <f t="shared" si="0"/>
        <v>387</v>
      </c>
      <c r="O34" s="103">
        <f t="shared" si="1"/>
        <v>1.1607678464307139E-2</v>
      </c>
    </row>
    <row r="35" spans="1:15" x14ac:dyDescent="0.3">
      <c r="A35" s="62" t="s">
        <v>27</v>
      </c>
      <c r="B35" s="63" t="s">
        <v>28</v>
      </c>
      <c r="C35" s="63" t="s">
        <v>181</v>
      </c>
      <c r="D35" s="63" t="s">
        <v>182</v>
      </c>
      <c r="E35" s="64" t="s">
        <v>183</v>
      </c>
      <c r="F35" s="64" t="s">
        <v>184</v>
      </c>
      <c r="G35" s="22">
        <v>27094</v>
      </c>
      <c r="H35" s="23">
        <v>26985</v>
      </c>
      <c r="I35" s="102">
        <f t="shared" si="2"/>
        <v>109</v>
      </c>
      <c r="J35" s="103">
        <f t="shared" si="3"/>
        <v>4.0392810820826389E-3</v>
      </c>
      <c r="K35" s="95"/>
      <c r="L35" s="22">
        <v>26605</v>
      </c>
      <c r="M35" s="23">
        <v>27912</v>
      </c>
      <c r="N35" s="102">
        <f t="shared" si="0"/>
        <v>-1307</v>
      </c>
      <c r="O35" s="103">
        <f t="shared" si="1"/>
        <v>-4.6825738033820577E-2</v>
      </c>
    </row>
    <row r="36" spans="1:15" ht="15" x14ac:dyDescent="0.25">
      <c r="A36" s="62" t="s">
        <v>27</v>
      </c>
      <c r="B36" s="63" t="s">
        <v>28</v>
      </c>
      <c r="C36" s="63" t="s">
        <v>186</v>
      </c>
      <c r="D36" s="63" t="s">
        <v>187</v>
      </c>
      <c r="E36" s="64" t="s">
        <v>188</v>
      </c>
      <c r="F36" s="64" t="s">
        <v>189</v>
      </c>
      <c r="G36" s="22">
        <v>19080</v>
      </c>
      <c r="H36" s="23">
        <v>18870</v>
      </c>
      <c r="I36" s="102">
        <f t="shared" si="2"/>
        <v>210</v>
      </c>
      <c r="J36" s="103">
        <f t="shared" si="3"/>
        <v>1.1128775834658187E-2</v>
      </c>
      <c r="K36" s="95"/>
      <c r="L36" s="22">
        <v>18634</v>
      </c>
      <c r="M36" s="23">
        <v>16858</v>
      </c>
      <c r="N36" s="102">
        <f t="shared" si="0"/>
        <v>1776</v>
      </c>
      <c r="O36" s="103">
        <f t="shared" si="1"/>
        <v>0.10535057539447147</v>
      </c>
    </row>
    <row r="37" spans="1:15" ht="15" x14ac:dyDescent="0.25">
      <c r="A37" s="87" t="s">
        <v>27</v>
      </c>
      <c r="B37" s="88" t="s">
        <v>28</v>
      </c>
      <c r="C37" s="88" t="s">
        <v>191</v>
      </c>
      <c r="D37" s="88" t="s">
        <v>192</v>
      </c>
      <c r="E37" s="89" t="s">
        <v>193</v>
      </c>
      <c r="F37" s="89" t="s">
        <v>194</v>
      </c>
      <c r="G37" s="30">
        <v>18469</v>
      </c>
      <c r="H37" s="31">
        <v>18406</v>
      </c>
      <c r="I37" s="113">
        <f t="shared" si="2"/>
        <v>63</v>
      </c>
      <c r="J37" s="114">
        <f t="shared" si="3"/>
        <v>3.4227969140497665E-3</v>
      </c>
      <c r="K37" s="95"/>
      <c r="L37" s="30">
        <v>18925</v>
      </c>
      <c r="M37" s="31">
        <v>18654</v>
      </c>
      <c r="N37" s="113">
        <f t="shared" si="0"/>
        <v>271</v>
      </c>
      <c r="O37" s="114">
        <f t="shared" si="1"/>
        <v>1.4527715235338265E-2</v>
      </c>
    </row>
    <row r="38" spans="1:15" ht="15" x14ac:dyDescent="0.25">
      <c r="A38" s="74"/>
      <c r="B38" s="75"/>
      <c r="C38" s="75"/>
      <c r="D38" s="75"/>
      <c r="E38" s="107"/>
      <c r="F38" s="108" t="s">
        <v>195</v>
      </c>
      <c r="G38" s="78">
        <f>SUM(G19:G37)</f>
        <v>517880</v>
      </c>
      <c r="H38" s="79">
        <v>516912</v>
      </c>
      <c r="I38" s="79">
        <f t="shared" si="2"/>
        <v>968</v>
      </c>
      <c r="J38" s="115">
        <f t="shared" si="3"/>
        <v>1.8726591760299626E-3</v>
      </c>
      <c r="K38" s="95"/>
      <c r="L38" s="78">
        <f>SUM(L19:L37)</f>
        <v>510862</v>
      </c>
      <c r="M38" s="79">
        <v>507109</v>
      </c>
      <c r="N38" s="79">
        <f t="shared" si="0"/>
        <v>3753</v>
      </c>
      <c r="O38" s="115">
        <f t="shared" si="1"/>
        <v>7.4007757701007081E-3</v>
      </c>
    </row>
    <row r="39" spans="1:15" ht="15" x14ac:dyDescent="0.25">
      <c r="A39" s="81" t="s">
        <v>29</v>
      </c>
      <c r="B39" s="82" t="s">
        <v>30</v>
      </c>
      <c r="C39" s="82" t="s">
        <v>196</v>
      </c>
      <c r="D39" s="82" t="s">
        <v>197</v>
      </c>
      <c r="E39" s="83" t="s">
        <v>198</v>
      </c>
      <c r="F39" s="83" t="s">
        <v>199</v>
      </c>
      <c r="G39" s="22">
        <v>21704</v>
      </c>
      <c r="H39" s="23">
        <v>21869</v>
      </c>
      <c r="I39" s="102">
        <f t="shared" si="2"/>
        <v>-165</v>
      </c>
      <c r="J39" s="103">
        <f t="shared" si="3"/>
        <v>-7.5449266084411729E-3</v>
      </c>
      <c r="K39" s="95"/>
      <c r="L39" s="22">
        <v>22933</v>
      </c>
      <c r="M39" s="23">
        <v>22909</v>
      </c>
      <c r="N39" s="102">
        <f t="shared" si="0"/>
        <v>24</v>
      </c>
      <c r="O39" s="103">
        <f t="shared" si="1"/>
        <v>1.0476232048539874E-3</v>
      </c>
    </row>
    <row r="40" spans="1:15" ht="15" x14ac:dyDescent="0.25">
      <c r="A40" s="62" t="s">
        <v>29</v>
      </c>
      <c r="B40" s="63" t="s">
        <v>30</v>
      </c>
      <c r="C40" s="63" t="s">
        <v>201</v>
      </c>
      <c r="D40" s="63" t="s">
        <v>202</v>
      </c>
      <c r="E40" s="64" t="s">
        <v>203</v>
      </c>
      <c r="F40" s="64" t="s">
        <v>204</v>
      </c>
      <c r="G40" s="22">
        <v>25911</v>
      </c>
      <c r="H40" s="23">
        <v>25946</v>
      </c>
      <c r="I40" s="102">
        <f t="shared" si="2"/>
        <v>-35</v>
      </c>
      <c r="J40" s="103">
        <f t="shared" si="3"/>
        <v>-1.348955523009327E-3</v>
      </c>
      <c r="K40" s="95"/>
      <c r="L40" s="22">
        <v>29256</v>
      </c>
      <c r="M40" s="23">
        <v>28803</v>
      </c>
      <c r="N40" s="102">
        <f t="shared" si="0"/>
        <v>453</v>
      </c>
      <c r="O40" s="103">
        <f t="shared" si="1"/>
        <v>1.5727528382460162E-2</v>
      </c>
    </row>
    <row r="41" spans="1:15" x14ac:dyDescent="0.3">
      <c r="A41" s="62" t="s">
        <v>29</v>
      </c>
      <c r="B41" s="63" t="s">
        <v>30</v>
      </c>
      <c r="C41" s="63" t="s">
        <v>205</v>
      </c>
      <c r="D41" s="63" t="s">
        <v>206</v>
      </c>
      <c r="E41" s="64" t="s">
        <v>207</v>
      </c>
      <c r="F41" s="64" t="s">
        <v>208</v>
      </c>
      <c r="G41" s="22">
        <v>20461</v>
      </c>
      <c r="H41" s="23">
        <v>20527</v>
      </c>
      <c r="I41" s="102">
        <f t="shared" si="2"/>
        <v>-66</v>
      </c>
      <c r="J41" s="103">
        <f t="shared" si="3"/>
        <v>-3.2152774394699664E-3</v>
      </c>
      <c r="K41" s="95"/>
      <c r="L41" s="22">
        <v>21361</v>
      </c>
      <c r="M41" s="23">
        <v>21268</v>
      </c>
      <c r="N41" s="102">
        <f t="shared" si="0"/>
        <v>93</v>
      </c>
      <c r="O41" s="103">
        <f t="shared" si="1"/>
        <v>4.3727665977054729E-3</v>
      </c>
    </row>
    <row r="42" spans="1:15" x14ac:dyDescent="0.3">
      <c r="A42" s="62" t="s">
        <v>29</v>
      </c>
      <c r="B42" s="63" t="s">
        <v>30</v>
      </c>
      <c r="C42" s="63" t="s">
        <v>210</v>
      </c>
      <c r="D42" s="63" t="s">
        <v>211</v>
      </c>
      <c r="E42" s="64" t="s">
        <v>212</v>
      </c>
      <c r="F42" s="64" t="s">
        <v>213</v>
      </c>
      <c r="G42" s="22">
        <v>27153</v>
      </c>
      <c r="H42" s="23">
        <v>27153</v>
      </c>
      <c r="I42" s="102">
        <f t="shared" si="2"/>
        <v>0</v>
      </c>
      <c r="J42" s="103">
        <f t="shared" si="3"/>
        <v>0</v>
      </c>
      <c r="K42" s="95"/>
      <c r="L42" s="22">
        <v>24661</v>
      </c>
      <c r="M42" s="23">
        <v>24374</v>
      </c>
      <c r="N42" s="102">
        <f t="shared" si="0"/>
        <v>287</v>
      </c>
      <c r="O42" s="103">
        <f t="shared" si="1"/>
        <v>1.1774842044801838E-2</v>
      </c>
    </row>
    <row r="43" spans="1:15" x14ac:dyDescent="0.3">
      <c r="A43" s="62" t="s">
        <v>29</v>
      </c>
      <c r="B43" s="63" t="s">
        <v>30</v>
      </c>
      <c r="C43" s="63" t="s">
        <v>214</v>
      </c>
      <c r="D43" s="63" t="s">
        <v>215</v>
      </c>
      <c r="E43" s="64" t="s">
        <v>216</v>
      </c>
      <c r="F43" s="64" t="s">
        <v>217</v>
      </c>
      <c r="G43" s="22">
        <v>25393</v>
      </c>
      <c r="H43" s="23">
        <v>25565</v>
      </c>
      <c r="I43" s="102">
        <f t="shared" si="2"/>
        <v>-172</v>
      </c>
      <c r="J43" s="103">
        <f t="shared" si="3"/>
        <v>-6.7279483669078818E-3</v>
      </c>
      <c r="K43" s="95"/>
      <c r="L43" s="22">
        <v>25491</v>
      </c>
      <c r="M43" s="23">
        <v>25415</v>
      </c>
      <c r="N43" s="102">
        <f t="shared" si="0"/>
        <v>76</v>
      </c>
      <c r="O43" s="103">
        <f t="shared" si="1"/>
        <v>2.9903600236081056E-3</v>
      </c>
    </row>
    <row r="44" spans="1:15" x14ac:dyDescent="0.3">
      <c r="A44" s="62" t="s">
        <v>29</v>
      </c>
      <c r="B44" s="63" t="s">
        <v>30</v>
      </c>
      <c r="C44" s="63" t="s">
        <v>218</v>
      </c>
      <c r="D44" s="63" t="s">
        <v>219</v>
      </c>
      <c r="E44" s="64" t="s">
        <v>220</v>
      </c>
      <c r="F44" s="64" t="s">
        <v>221</v>
      </c>
      <c r="G44" s="22">
        <v>30073</v>
      </c>
      <c r="H44" s="23">
        <v>30043</v>
      </c>
      <c r="I44" s="102">
        <f t="shared" si="2"/>
        <v>30</v>
      </c>
      <c r="J44" s="103">
        <f t="shared" si="3"/>
        <v>9.9856871817062217E-4</v>
      </c>
      <c r="K44" s="95"/>
      <c r="L44" s="22">
        <v>29048</v>
      </c>
      <c r="M44" s="23">
        <v>29204</v>
      </c>
      <c r="N44" s="102">
        <f t="shared" si="0"/>
        <v>-156</v>
      </c>
      <c r="O44" s="103">
        <f t="shared" si="1"/>
        <v>-5.3417340090398573E-3</v>
      </c>
    </row>
    <row r="45" spans="1:15" x14ac:dyDescent="0.3">
      <c r="A45" s="62" t="s">
        <v>29</v>
      </c>
      <c r="B45" s="63" t="s">
        <v>30</v>
      </c>
      <c r="C45" s="63" t="s">
        <v>222</v>
      </c>
      <c r="D45" s="63" t="s">
        <v>223</v>
      </c>
      <c r="E45" s="64" t="s">
        <v>224</v>
      </c>
      <c r="F45" s="64" t="s">
        <v>225</v>
      </c>
      <c r="G45" s="22">
        <v>25767</v>
      </c>
      <c r="H45" s="23">
        <v>25791</v>
      </c>
      <c r="I45" s="102">
        <f t="shared" si="2"/>
        <v>-24</v>
      </c>
      <c r="J45" s="103">
        <f t="shared" si="3"/>
        <v>-9.3055717110619989E-4</v>
      </c>
      <c r="K45" s="95"/>
      <c r="L45" s="22">
        <v>23933</v>
      </c>
      <c r="M45" s="23">
        <v>24299</v>
      </c>
      <c r="N45" s="102">
        <f t="shared" si="0"/>
        <v>-366</v>
      </c>
      <c r="O45" s="103">
        <f t="shared" si="1"/>
        <v>-1.5062348244783736E-2</v>
      </c>
    </row>
    <row r="46" spans="1:15" x14ac:dyDescent="0.3">
      <c r="A46" s="62" t="s">
        <v>29</v>
      </c>
      <c r="B46" s="63" t="s">
        <v>30</v>
      </c>
      <c r="C46" s="63" t="s">
        <v>226</v>
      </c>
      <c r="D46" s="63" t="s">
        <v>227</v>
      </c>
      <c r="E46" s="64" t="s">
        <v>228</v>
      </c>
      <c r="F46" s="64" t="s">
        <v>229</v>
      </c>
      <c r="G46" s="22">
        <v>20915</v>
      </c>
      <c r="H46" s="23">
        <v>20897</v>
      </c>
      <c r="I46" s="102">
        <f t="shared" si="2"/>
        <v>18</v>
      </c>
      <c r="J46" s="103">
        <f t="shared" si="3"/>
        <v>8.6136766042972678E-4</v>
      </c>
      <c r="K46" s="95"/>
      <c r="L46" s="22">
        <v>21683</v>
      </c>
      <c r="M46" s="23">
        <v>21327</v>
      </c>
      <c r="N46" s="102">
        <f t="shared" si="0"/>
        <v>356</v>
      </c>
      <c r="O46" s="103">
        <f t="shared" si="1"/>
        <v>1.669245557274816E-2</v>
      </c>
    </row>
    <row r="47" spans="1:15" x14ac:dyDescent="0.3">
      <c r="A47" s="62" t="s">
        <v>29</v>
      </c>
      <c r="B47" s="63" t="s">
        <v>30</v>
      </c>
      <c r="C47" s="63" t="s">
        <v>230</v>
      </c>
      <c r="D47" s="63" t="s">
        <v>231</v>
      </c>
      <c r="E47" s="64" t="s">
        <v>232</v>
      </c>
      <c r="F47" s="64" t="s">
        <v>233</v>
      </c>
      <c r="G47" s="22">
        <v>21488</v>
      </c>
      <c r="H47" s="23">
        <v>21275</v>
      </c>
      <c r="I47" s="102">
        <f t="shared" si="2"/>
        <v>213</v>
      </c>
      <c r="J47" s="103">
        <f t="shared" si="3"/>
        <v>1.0011750881316098E-2</v>
      </c>
      <c r="K47" s="95"/>
      <c r="L47" s="22">
        <v>20766</v>
      </c>
      <c r="M47" s="23">
        <v>20471</v>
      </c>
      <c r="N47" s="102">
        <f t="shared" si="0"/>
        <v>295</v>
      </c>
      <c r="O47" s="103">
        <f t="shared" si="1"/>
        <v>1.4410629671242245E-2</v>
      </c>
    </row>
    <row r="48" spans="1:15" x14ac:dyDescent="0.3">
      <c r="A48" s="62" t="s">
        <v>29</v>
      </c>
      <c r="B48" s="63" t="s">
        <v>30</v>
      </c>
      <c r="C48" s="63" t="s">
        <v>234</v>
      </c>
      <c r="D48" s="63" t="s">
        <v>235</v>
      </c>
      <c r="E48" s="64" t="s">
        <v>236</v>
      </c>
      <c r="F48" s="64" t="s">
        <v>237</v>
      </c>
      <c r="G48" s="22">
        <v>19003</v>
      </c>
      <c r="H48" s="23">
        <v>19070</v>
      </c>
      <c r="I48" s="102">
        <f t="shared" si="2"/>
        <v>-67</v>
      </c>
      <c r="J48" s="103">
        <f t="shared" si="3"/>
        <v>-3.513371788148925E-3</v>
      </c>
      <c r="K48" s="95"/>
      <c r="L48" s="22">
        <v>19279</v>
      </c>
      <c r="M48" s="23">
        <v>19459</v>
      </c>
      <c r="N48" s="102">
        <f t="shared" si="0"/>
        <v>-180</v>
      </c>
      <c r="O48" s="103">
        <f t="shared" si="1"/>
        <v>-9.2502184079346315E-3</v>
      </c>
    </row>
    <row r="49" spans="1:15" x14ac:dyDescent="0.3">
      <c r="A49" s="62" t="s">
        <v>29</v>
      </c>
      <c r="B49" s="63" t="s">
        <v>30</v>
      </c>
      <c r="C49" s="63" t="s">
        <v>239</v>
      </c>
      <c r="D49" s="63" t="s">
        <v>240</v>
      </c>
      <c r="E49" s="64" t="s">
        <v>241</v>
      </c>
      <c r="F49" s="64" t="s">
        <v>242</v>
      </c>
      <c r="G49" s="22">
        <v>34243</v>
      </c>
      <c r="H49" s="23">
        <v>34123</v>
      </c>
      <c r="I49" s="102">
        <f t="shared" si="2"/>
        <v>120</v>
      </c>
      <c r="J49" s="103">
        <f t="shared" si="3"/>
        <v>3.5166896228350378E-3</v>
      </c>
      <c r="K49" s="95"/>
      <c r="L49" s="22">
        <v>34068</v>
      </c>
      <c r="M49" s="23">
        <v>33478</v>
      </c>
      <c r="N49" s="102">
        <f t="shared" si="0"/>
        <v>590</v>
      </c>
      <c r="O49" s="103">
        <f t="shared" si="1"/>
        <v>1.7623513949459345E-2</v>
      </c>
    </row>
    <row r="50" spans="1:15" x14ac:dyDescent="0.3">
      <c r="A50" s="62" t="s">
        <v>29</v>
      </c>
      <c r="B50" s="63" t="s">
        <v>30</v>
      </c>
      <c r="C50" s="63" t="s">
        <v>243</v>
      </c>
      <c r="D50" s="63" t="s">
        <v>244</v>
      </c>
      <c r="E50" s="64" t="s">
        <v>245</v>
      </c>
      <c r="F50" s="64" t="s">
        <v>246</v>
      </c>
      <c r="G50" s="22">
        <v>34472</v>
      </c>
      <c r="H50" s="23">
        <v>34506</v>
      </c>
      <c r="I50" s="102">
        <f t="shared" si="2"/>
        <v>-34</v>
      </c>
      <c r="J50" s="103">
        <f t="shared" si="3"/>
        <v>-9.8533588361444393E-4</v>
      </c>
      <c r="K50" s="95"/>
      <c r="L50" s="22">
        <v>29131</v>
      </c>
      <c r="M50" s="23">
        <v>29043</v>
      </c>
      <c r="N50" s="102">
        <f t="shared" si="0"/>
        <v>88</v>
      </c>
      <c r="O50" s="103">
        <f t="shared" si="1"/>
        <v>3.029990014805633E-3</v>
      </c>
    </row>
    <row r="51" spans="1:15" x14ac:dyDescent="0.3">
      <c r="A51" s="62" t="s">
        <v>29</v>
      </c>
      <c r="B51" s="63" t="s">
        <v>30</v>
      </c>
      <c r="C51" s="63" t="s">
        <v>247</v>
      </c>
      <c r="D51" s="63" t="s">
        <v>248</v>
      </c>
      <c r="E51" s="64" t="s">
        <v>249</v>
      </c>
      <c r="F51" s="64" t="s">
        <v>250</v>
      </c>
      <c r="G51" s="22">
        <v>17046</v>
      </c>
      <c r="H51" s="23">
        <v>17004</v>
      </c>
      <c r="I51" s="102">
        <f t="shared" si="2"/>
        <v>42</v>
      </c>
      <c r="J51" s="103">
        <f t="shared" si="3"/>
        <v>2.4700070571630206E-3</v>
      </c>
      <c r="K51" s="95"/>
      <c r="L51" s="22">
        <v>18187</v>
      </c>
      <c r="M51" s="23">
        <v>18811</v>
      </c>
      <c r="N51" s="102">
        <f t="shared" si="0"/>
        <v>-624</v>
      </c>
      <c r="O51" s="103">
        <f t="shared" si="1"/>
        <v>-3.3172080165860401E-2</v>
      </c>
    </row>
    <row r="52" spans="1:15" x14ac:dyDescent="0.3">
      <c r="A52" s="62" t="s">
        <v>29</v>
      </c>
      <c r="B52" s="63" t="s">
        <v>30</v>
      </c>
      <c r="C52" s="63" t="s">
        <v>251</v>
      </c>
      <c r="D52" s="63" t="s">
        <v>252</v>
      </c>
      <c r="E52" s="64" t="s">
        <v>253</v>
      </c>
      <c r="F52" s="64" t="s">
        <v>254</v>
      </c>
      <c r="G52" s="22">
        <v>24141</v>
      </c>
      <c r="H52" s="23">
        <v>24224</v>
      </c>
      <c r="I52" s="102">
        <f t="shared" si="2"/>
        <v>-83</v>
      </c>
      <c r="J52" s="103">
        <f t="shared" si="3"/>
        <v>-3.4263540290620873E-3</v>
      </c>
      <c r="K52" s="95"/>
      <c r="L52" s="22">
        <v>22888</v>
      </c>
      <c r="M52" s="23">
        <v>22658</v>
      </c>
      <c r="N52" s="102">
        <f t="shared" si="0"/>
        <v>230</v>
      </c>
      <c r="O52" s="103">
        <f t="shared" si="1"/>
        <v>1.0150940065319093E-2</v>
      </c>
    </row>
    <row r="53" spans="1:15" x14ac:dyDescent="0.3">
      <c r="A53" s="62" t="s">
        <v>29</v>
      </c>
      <c r="B53" s="63" t="s">
        <v>30</v>
      </c>
      <c r="C53" s="63" t="s">
        <v>255</v>
      </c>
      <c r="D53" s="63" t="s">
        <v>256</v>
      </c>
      <c r="E53" s="64" t="s">
        <v>257</v>
      </c>
      <c r="F53" s="64" t="s">
        <v>258</v>
      </c>
      <c r="G53" s="22">
        <v>31607</v>
      </c>
      <c r="H53" s="23">
        <v>31343</v>
      </c>
      <c r="I53" s="102">
        <f t="shared" si="2"/>
        <v>264</v>
      </c>
      <c r="J53" s="103">
        <f t="shared" si="3"/>
        <v>8.4229333503493611E-3</v>
      </c>
      <c r="K53" s="95"/>
      <c r="L53" s="22">
        <v>28825</v>
      </c>
      <c r="M53" s="23">
        <v>28257</v>
      </c>
      <c r="N53" s="102">
        <f t="shared" si="0"/>
        <v>568</v>
      </c>
      <c r="O53" s="103">
        <f t="shared" si="1"/>
        <v>2.0101213858512934E-2</v>
      </c>
    </row>
    <row r="54" spans="1:15" x14ac:dyDescent="0.3">
      <c r="A54" s="87" t="s">
        <v>29</v>
      </c>
      <c r="B54" s="88" t="s">
        <v>30</v>
      </c>
      <c r="C54" s="88" t="s">
        <v>259</v>
      </c>
      <c r="D54" s="88" t="s">
        <v>260</v>
      </c>
      <c r="E54" s="89" t="s">
        <v>261</v>
      </c>
      <c r="F54" s="89" t="s">
        <v>262</v>
      </c>
      <c r="G54" s="22">
        <v>23304</v>
      </c>
      <c r="H54" s="23">
        <v>23232</v>
      </c>
      <c r="I54" s="102">
        <f t="shared" si="2"/>
        <v>72</v>
      </c>
      <c r="J54" s="103">
        <f t="shared" si="3"/>
        <v>3.0991735537190084E-3</v>
      </c>
      <c r="K54" s="95"/>
      <c r="L54" s="22">
        <v>20648</v>
      </c>
      <c r="M54" s="23">
        <v>20627</v>
      </c>
      <c r="N54" s="102">
        <f t="shared" si="0"/>
        <v>21</v>
      </c>
      <c r="O54" s="103">
        <f t="shared" si="1"/>
        <v>1.0180830949726087E-3</v>
      </c>
    </row>
    <row r="55" spans="1:15" x14ac:dyDescent="0.3">
      <c r="A55" s="74"/>
      <c r="B55" s="75"/>
      <c r="C55" s="75"/>
      <c r="D55" s="75"/>
      <c r="E55" s="107"/>
      <c r="F55" s="108" t="s">
        <v>263</v>
      </c>
      <c r="G55" s="78">
        <f>SUM(G39:G54)</f>
        <v>402681</v>
      </c>
      <c r="H55" s="79">
        <v>402568</v>
      </c>
      <c r="I55" s="79">
        <f t="shared" si="2"/>
        <v>113</v>
      </c>
      <c r="J55" s="115">
        <f t="shared" si="3"/>
        <v>2.8069791935772341E-4</v>
      </c>
      <c r="K55" s="95"/>
      <c r="L55" s="78">
        <f>SUM(L39:L54)</f>
        <v>392158</v>
      </c>
      <c r="M55" s="79">
        <v>390403</v>
      </c>
      <c r="N55" s="79">
        <f t="shared" si="0"/>
        <v>1755</v>
      </c>
      <c r="O55" s="115">
        <f t="shared" si="1"/>
        <v>4.4953548000399588E-3</v>
      </c>
    </row>
    <row r="56" spans="1:15" x14ac:dyDescent="0.3">
      <c r="A56" s="81" t="s">
        <v>31</v>
      </c>
      <c r="B56" s="82" t="s">
        <v>32</v>
      </c>
      <c r="C56" s="82" t="s">
        <v>264</v>
      </c>
      <c r="D56" s="82" t="s">
        <v>265</v>
      </c>
      <c r="E56" s="83" t="s">
        <v>266</v>
      </c>
      <c r="F56" s="83" t="s">
        <v>267</v>
      </c>
      <c r="G56" s="22">
        <v>33800</v>
      </c>
      <c r="H56" s="23">
        <v>33660</v>
      </c>
      <c r="I56" s="102">
        <f t="shared" si="2"/>
        <v>140</v>
      </c>
      <c r="J56" s="103">
        <f t="shared" si="3"/>
        <v>4.1592394533571005E-3</v>
      </c>
      <c r="K56" s="95"/>
      <c r="L56" s="22">
        <v>30385</v>
      </c>
      <c r="M56" s="23">
        <v>30264</v>
      </c>
      <c r="N56" s="102">
        <f t="shared" si="0"/>
        <v>121</v>
      </c>
      <c r="O56" s="103">
        <f t="shared" si="1"/>
        <v>3.9981496167063174E-3</v>
      </c>
    </row>
    <row r="57" spans="1:15" x14ac:dyDescent="0.3">
      <c r="A57" s="62" t="s">
        <v>31</v>
      </c>
      <c r="B57" s="63" t="s">
        <v>32</v>
      </c>
      <c r="C57" s="63" t="s">
        <v>269</v>
      </c>
      <c r="D57" s="63" t="s">
        <v>270</v>
      </c>
      <c r="E57" s="64" t="s">
        <v>271</v>
      </c>
      <c r="F57" s="64" t="s">
        <v>272</v>
      </c>
      <c r="G57" s="22">
        <v>21283</v>
      </c>
      <c r="H57" s="23">
        <v>21208</v>
      </c>
      <c r="I57" s="102">
        <f t="shared" si="2"/>
        <v>75</v>
      </c>
      <c r="J57" s="103">
        <f t="shared" si="3"/>
        <v>3.5364013579781213E-3</v>
      </c>
      <c r="K57" s="95"/>
      <c r="L57" s="22">
        <v>21374</v>
      </c>
      <c r="M57" s="23">
        <v>20941</v>
      </c>
      <c r="N57" s="102">
        <f t="shared" si="0"/>
        <v>433</v>
      </c>
      <c r="O57" s="103">
        <f t="shared" si="1"/>
        <v>2.0677140537701161E-2</v>
      </c>
    </row>
    <row r="58" spans="1:15" x14ac:dyDescent="0.3">
      <c r="A58" s="62" t="s">
        <v>31</v>
      </c>
      <c r="B58" s="63" t="s">
        <v>32</v>
      </c>
      <c r="C58" s="63" t="s">
        <v>273</v>
      </c>
      <c r="D58" s="63" t="s">
        <v>274</v>
      </c>
      <c r="E58" s="64" t="s">
        <v>275</v>
      </c>
      <c r="F58" s="64" t="s">
        <v>276</v>
      </c>
      <c r="G58" s="22">
        <v>19236</v>
      </c>
      <c r="H58" s="23">
        <v>19149</v>
      </c>
      <c r="I58" s="102">
        <f t="shared" si="2"/>
        <v>87</v>
      </c>
      <c r="J58" s="103">
        <f t="shared" si="3"/>
        <v>4.5433181889393704E-3</v>
      </c>
      <c r="K58" s="95"/>
      <c r="L58" s="22">
        <v>18761</v>
      </c>
      <c r="M58" s="23">
        <v>18718</v>
      </c>
      <c r="N58" s="102">
        <f t="shared" si="0"/>
        <v>43</v>
      </c>
      <c r="O58" s="103">
        <f t="shared" si="1"/>
        <v>2.2972539801260818E-3</v>
      </c>
    </row>
    <row r="59" spans="1:15" x14ac:dyDescent="0.3">
      <c r="A59" s="62" t="s">
        <v>31</v>
      </c>
      <c r="B59" s="63" t="s">
        <v>32</v>
      </c>
      <c r="C59" s="63" t="s">
        <v>277</v>
      </c>
      <c r="D59" s="63" t="s">
        <v>278</v>
      </c>
      <c r="E59" s="64" t="s">
        <v>279</v>
      </c>
      <c r="F59" s="64" t="s">
        <v>280</v>
      </c>
      <c r="G59" s="22">
        <v>27531</v>
      </c>
      <c r="H59" s="23">
        <v>27532</v>
      </c>
      <c r="I59" s="102">
        <f t="shared" si="2"/>
        <v>-1</v>
      </c>
      <c r="J59" s="103">
        <f t="shared" si="3"/>
        <v>-3.6321371494987652E-5</v>
      </c>
      <c r="K59" s="95"/>
      <c r="L59" s="22">
        <v>27282</v>
      </c>
      <c r="M59" s="23">
        <v>27127</v>
      </c>
      <c r="N59" s="102">
        <f t="shared" si="0"/>
        <v>155</v>
      </c>
      <c r="O59" s="103">
        <f t="shared" si="1"/>
        <v>5.7138644155269661E-3</v>
      </c>
    </row>
    <row r="60" spans="1:15" x14ac:dyDescent="0.3">
      <c r="A60" s="62" t="s">
        <v>31</v>
      </c>
      <c r="B60" s="63" t="s">
        <v>32</v>
      </c>
      <c r="C60" s="63" t="s">
        <v>281</v>
      </c>
      <c r="D60" s="63" t="s">
        <v>282</v>
      </c>
      <c r="E60" s="64" t="s">
        <v>283</v>
      </c>
      <c r="F60" s="64" t="s">
        <v>284</v>
      </c>
      <c r="G60" s="22">
        <v>30153</v>
      </c>
      <c r="H60" s="23">
        <v>29913</v>
      </c>
      <c r="I60" s="102">
        <f t="shared" si="2"/>
        <v>240</v>
      </c>
      <c r="J60" s="103">
        <f t="shared" si="3"/>
        <v>8.0232674756794704E-3</v>
      </c>
      <c r="K60" s="95"/>
      <c r="L60" s="22">
        <v>28786</v>
      </c>
      <c r="M60" s="23">
        <v>28376</v>
      </c>
      <c r="N60" s="102">
        <f t="shared" si="0"/>
        <v>410</v>
      </c>
      <c r="O60" s="103">
        <f t="shared" si="1"/>
        <v>1.4448829997180716E-2</v>
      </c>
    </row>
    <row r="61" spans="1:15" x14ac:dyDescent="0.3">
      <c r="A61" s="62" t="s">
        <v>31</v>
      </c>
      <c r="B61" s="63" t="s">
        <v>32</v>
      </c>
      <c r="C61" s="63" t="s">
        <v>285</v>
      </c>
      <c r="D61" s="63" t="s">
        <v>286</v>
      </c>
      <c r="E61" s="64" t="s">
        <v>287</v>
      </c>
      <c r="F61" s="64" t="s">
        <v>288</v>
      </c>
      <c r="G61" s="22">
        <v>20383</v>
      </c>
      <c r="H61" s="23">
        <v>20358</v>
      </c>
      <c r="I61" s="102">
        <f t="shared" si="2"/>
        <v>25</v>
      </c>
      <c r="J61" s="103">
        <f t="shared" si="3"/>
        <v>1.2280184693977798E-3</v>
      </c>
      <c r="K61" s="95"/>
      <c r="L61" s="22">
        <v>19623</v>
      </c>
      <c r="M61" s="23">
        <v>19421</v>
      </c>
      <c r="N61" s="102">
        <f t="shared" si="0"/>
        <v>202</v>
      </c>
      <c r="O61" s="103">
        <f t="shared" si="1"/>
        <v>1.0401112198136038E-2</v>
      </c>
    </row>
    <row r="62" spans="1:15" x14ac:dyDescent="0.3">
      <c r="A62" s="62" t="s">
        <v>31</v>
      </c>
      <c r="B62" s="63" t="s">
        <v>32</v>
      </c>
      <c r="C62" s="63" t="s">
        <v>289</v>
      </c>
      <c r="D62" s="63" t="s">
        <v>290</v>
      </c>
      <c r="E62" s="64" t="s">
        <v>291</v>
      </c>
      <c r="F62" s="64" t="s">
        <v>292</v>
      </c>
      <c r="G62" s="22">
        <v>10000</v>
      </c>
      <c r="H62" s="23">
        <v>9969</v>
      </c>
      <c r="I62" s="102">
        <f t="shared" si="2"/>
        <v>31</v>
      </c>
      <c r="J62" s="103">
        <f t="shared" si="3"/>
        <v>3.109639883639282E-3</v>
      </c>
      <c r="K62" s="95"/>
      <c r="L62" s="22">
        <v>830</v>
      </c>
      <c r="M62" s="23">
        <v>1030</v>
      </c>
      <c r="N62" s="102">
        <f t="shared" si="0"/>
        <v>-200</v>
      </c>
      <c r="O62" s="103">
        <f t="shared" si="1"/>
        <v>-0.1941747572815534</v>
      </c>
    </row>
    <row r="63" spans="1:15" x14ac:dyDescent="0.3">
      <c r="A63" s="62" t="s">
        <v>31</v>
      </c>
      <c r="B63" s="63" t="s">
        <v>32</v>
      </c>
      <c r="C63" s="63" t="s">
        <v>293</v>
      </c>
      <c r="D63" s="63" t="s">
        <v>294</v>
      </c>
      <c r="E63" s="64" t="s">
        <v>295</v>
      </c>
      <c r="F63" s="64" t="s">
        <v>296</v>
      </c>
      <c r="G63" s="22">
        <v>11906</v>
      </c>
      <c r="H63" s="23">
        <v>11752</v>
      </c>
      <c r="I63" s="102">
        <f t="shared" si="2"/>
        <v>154</v>
      </c>
      <c r="J63" s="103">
        <f t="shared" si="3"/>
        <v>1.3104152484683457E-2</v>
      </c>
      <c r="K63" s="95"/>
      <c r="L63" s="22">
        <v>11541</v>
      </c>
      <c r="M63" s="23">
        <v>11652</v>
      </c>
      <c r="N63" s="102">
        <f t="shared" si="0"/>
        <v>-111</v>
      </c>
      <c r="O63" s="103">
        <f t="shared" si="1"/>
        <v>-9.5262615859938206E-3</v>
      </c>
    </row>
    <row r="64" spans="1:15" x14ac:dyDescent="0.3">
      <c r="A64" s="62" t="s">
        <v>31</v>
      </c>
      <c r="B64" s="63" t="s">
        <v>32</v>
      </c>
      <c r="C64" s="63" t="s">
        <v>297</v>
      </c>
      <c r="D64" s="63" t="s">
        <v>298</v>
      </c>
      <c r="E64" s="64" t="s">
        <v>299</v>
      </c>
      <c r="F64" s="64" t="s">
        <v>300</v>
      </c>
      <c r="G64" s="22">
        <v>14022</v>
      </c>
      <c r="H64" s="23">
        <v>13867</v>
      </c>
      <c r="I64" s="102">
        <f t="shared" si="2"/>
        <v>155</v>
      </c>
      <c r="J64" s="103">
        <f t="shared" si="3"/>
        <v>1.1177615922694166E-2</v>
      </c>
      <c r="K64" s="95"/>
      <c r="L64" s="22">
        <v>21684</v>
      </c>
      <c r="M64" s="23">
        <v>21341</v>
      </c>
      <c r="N64" s="102">
        <f t="shared" si="0"/>
        <v>343</v>
      </c>
      <c r="O64" s="103">
        <f t="shared" si="1"/>
        <v>1.6072348999578278E-2</v>
      </c>
    </row>
    <row r="65" spans="1:15" x14ac:dyDescent="0.3">
      <c r="A65" s="62" t="s">
        <v>31</v>
      </c>
      <c r="B65" s="63" t="s">
        <v>32</v>
      </c>
      <c r="C65" s="63" t="s">
        <v>301</v>
      </c>
      <c r="D65" s="63" t="s">
        <v>302</v>
      </c>
      <c r="E65" s="64" t="s">
        <v>303</v>
      </c>
      <c r="F65" s="64" t="s">
        <v>304</v>
      </c>
      <c r="G65" s="22">
        <v>15753</v>
      </c>
      <c r="H65" s="23">
        <v>15702</v>
      </c>
      <c r="I65" s="102">
        <f t="shared" si="2"/>
        <v>51</v>
      </c>
      <c r="J65" s="103">
        <f t="shared" si="3"/>
        <v>3.2479938861291555E-3</v>
      </c>
      <c r="K65" s="95"/>
      <c r="L65" s="22">
        <v>15013</v>
      </c>
      <c r="M65" s="23">
        <v>14829</v>
      </c>
      <c r="N65" s="102">
        <f t="shared" si="0"/>
        <v>184</v>
      </c>
      <c r="O65" s="103">
        <f t="shared" si="1"/>
        <v>1.2408119225841258E-2</v>
      </c>
    </row>
    <row r="66" spans="1:15" x14ac:dyDescent="0.3">
      <c r="A66" s="62" t="s">
        <v>31</v>
      </c>
      <c r="B66" s="63" t="s">
        <v>32</v>
      </c>
      <c r="C66" s="63" t="s">
        <v>305</v>
      </c>
      <c r="D66" s="63" t="s">
        <v>306</v>
      </c>
      <c r="E66" s="64" t="s">
        <v>307</v>
      </c>
      <c r="F66" s="64" t="s">
        <v>308</v>
      </c>
      <c r="G66" s="22">
        <v>18405</v>
      </c>
      <c r="H66" s="23">
        <v>18352</v>
      </c>
      <c r="I66" s="102">
        <f t="shared" si="2"/>
        <v>53</v>
      </c>
      <c r="J66" s="103">
        <f t="shared" si="3"/>
        <v>2.8879686137750654E-3</v>
      </c>
      <c r="K66" s="95"/>
      <c r="L66" s="22">
        <v>18090</v>
      </c>
      <c r="M66" s="23">
        <v>17845</v>
      </c>
      <c r="N66" s="102">
        <f t="shared" si="0"/>
        <v>245</v>
      </c>
      <c r="O66" s="103">
        <f t="shared" si="1"/>
        <v>1.3729335948444943E-2</v>
      </c>
    </row>
    <row r="67" spans="1:15" x14ac:dyDescent="0.3">
      <c r="A67" s="62" t="s">
        <v>31</v>
      </c>
      <c r="B67" s="63" t="s">
        <v>32</v>
      </c>
      <c r="C67" s="63" t="s">
        <v>309</v>
      </c>
      <c r="D67" s="63" t="s">
        <v>310</v>
      </c>
      <c r="E67" s="64" t="s">
        <v>311</v>
      </c>
      <c r="F67" s="64" t="s">
        <v>312</v>
      </c>
      <c r="G67" s="22">
        <v>25549</v>
      </c>
      <c r="H67" s="23">
        <v>25489</v>
      </c>
      <c r="I67" s="102">
        <f t="shared" si="2"/>
        <v>60</v>
      </c>
      <c r="J67" s="103">
        <f t="shared" si="3"/>
        <v>2.3539566087331788E-3</v>
      </c>
      <c r="K67" s="95"/>
      <c r="L67" s="22">
        <v>24820</v>
      </c>
      <c r="M67" s="23">
        <v>24733</v>
      </c>
      <c r="N67" s="102">
        <f t="shared" si="0"/>
        <v>87</v>
      </c>
      <c r="O67" s="103">
        <f t="shared" si="1"/>
        <v>3.5175676222051512E-3</v>
      </c>
    </row>
    <row r="68" spans="1:15" x14ac:dyDescent="0.3">
      <c r="A68" s="62" t="s">
        <v>31</v>
      </c>
      <c r="B68" s="63" t="s">
        <v>32</v>
      </c>
      <c r="C68" s="63" t="s">
        <v>313</v>
      </c>
      <c r="D68" s="63" t="s">
        <v>314</v>
      </c>
      <c r="E68" s="64" t="s">
        <v>315</v>
      </c>
      <c r="F68" s="64" t="s">
        <v>316</v>
      </c>
      <c r="G68" s="22">
        <v>16535</v>
      </c>
      <c r="H68" s="23">
        <v>16326</v>
      </c>
      <c r="I68" s="102">
        <f t="shared" si="2"/>
        <v>209</v>
      </c>
      <c r="J68" s="103">
        <f t="shared" si="3"/>
        <v>1.280166605414676E-2</v>
      </c>
      <c r="K68" s="95"/>
      <c r="L68" s="22">
        <v>16251</v>
      </c>
      <c r="M68" s="23">
        <v>15972</v>
      </c>
      <c r="N68" s="102">
        <f t="shared" ref="N68:N77" si="4">L68-M68</f>
        <v>279</v>
      </c>
      <c r="O68" s="103">
        <f t="shared" ref="O68:O77" si="5">(L68-M68)/M68</f>
        <v>1.7468069120961684E-2</v>
      </c>
    </row>
    <row r="69" spans="1:15" x14ac:dyDescent="0.3">
      <c r="A69" s="62" t="s">
        <v>31</v>
      </c>
      <c r="B69" s="63" t="s">
        <v>32</v>
      </c>
      <c r="C69" s="63" t="s">
        <v>317</v>
      </c>
      <c r="D69" s="63" t="s">
        <v>318</v>
      </c>
      <c r="E69" s="64" t="s">
        <v>319</v>
      </c>
      <c r="F69" s="64" t="s">
        <v>320</v>
      </c>
      <c r="G69" s="22">
        <v>15250</v>
      </c>
      <c r="H69" s="23">
        <v>14997</v>
      </c>
      <c r="I69" s="102">
        <f t="shared" si="2"/>
        <v>253</v>
      </c>
      <c r="J69" s="103">
        <f t="shared" si="3"/>
        <v>1.6870040674801627E-2</v>
      </c>
      <c r="K69" s="95"/>
      <c r="L69" s="22">
        <v>15823</v>
      </c>
      <c r="M69" s="23">
        <v>15589</v>
      </c>
      <c r="N69" s="102">
        <f t="shared" si="4"/>
        <v>234</v>
      </c>
      <c r="O69" s="103">
        <f t="shared" si="5"/>
        <v>1.5010584386426325E-2</v>
      </c>
    </row>
    <row r="70" spans="1:15" x14ac:dyDescent="0.3">
      <c r="A70" s="62" t="s">
        <v>31</v>
      </c>
      <c r="B70" s="63" t="s">
        <v>32</v>
      </c>
      <c r="C70" s="63" t="s">
        <v>321</v>
      </c>
      <c r="D70" s="63" t="s">
        <v>322</v>
      </c>
      <c r="E70" s="64" t="s">
        <v>323</v>
      </c>
      <c r="F70" s="64" t="s">
        <v>324</v>
      </c>
      <c r="G70" s="22">
        <v>14487</v>
      </c>
      <c r="H70" s="23">
        <v>14391</v>
      </c>
      <c r="I70" s="102">
        <f t="shared" si="2"/>
        <v>96</v>
      </c>
      <c r="J70" s="103">
        <f t="shared" si="3"/>
        <v>6.670835939128622E-3</v>
      </c>
      <c r="K70" s="95"/>
      <c r="L70" s="22">
        <v>13507</v>
      </c>
      <c r="M70" s="23">
        <v>13491</v>
      </c>
      <c r="N70" s="102">
        <f t="shared" si="4"/>
        <v>16</v>
      </c>
      <c r="O70" s="103">
        <f t="shared" si="5"/>
        <v>1.1859758357423468E-3</v>
      </c>
    </row>
    <row r="71" spans="1:15" x14ac:dyDescent="0.3">
      <c r="A71" s="62" t="s">
        <v>31</v>
      </c>
      <c r="B71" s="63" t="s">
        <v>32</v>
      </c>
      <c r="C71" s="63" t="s">
        <v>325</v>
      </c>
      <c r="D71" s="63" t="s">
        <v>326</v>
      </c>
      <c r="E71" s="64" t="s">
        <v>327</v>
      </c>
      <c r="F71" s="64" t="s">
        <v>328</v>
      </c>
      <c r="G71" s="22">
        <v>10444</v>
      </c>
      <c r="H71" s="23">
        <v>10436</v>
      </c>
      <c r="I71" s="102">
        <f t="shared" ref="I71:I76" si="6">G71-H71</f>
        <v>8</v>
      </c>
      <c r="J71" s="103">
        <f t="shared" ref="J71:J76" si="7">(G71-H71)/H71</f>
        <v>7.6657723265619016E-4</v>
      </c>
      <c r="K71" s="95"/>
      <c r="L71" s="22">
        <v>10709</v>
      </c>
      <c r="M71" s="23">
        <v>10640</v>
      </c>
      <c r="N71" s="102">
        <f t="shared" si="4"/>
        <v>69</v>
      </c>
      <c r="O71" s="103">
        <f t="shared" si="5"/>
        <v>6.4849624060150379E-3</v>
      </c>
    </row>
    <row r="72" spans="1:15" x14ac:dyDescent="0.3">
      <c r="A72" s="62" t="s">
        <v>31</v>
      </c>
      <c r="B72" s="63" t="s">
        <v>32</v>
      </c>
      <c r="C72" s="63" t="s">
        <v>329</v>
      </c>
      <c r="D72" s="63" t="s">
        <v>330</v>
      </c>
      <c r="E72" s="64" t="s">
        <v>331</v>
      </c>
      <c r="F72" s="64" t="s">
        <v>332</v>
      </c>
      <c r="G72" s="22">
        <v>34078</v>
      </c>
      <c r="H72" s="23">
        <v>33683</v>
      </c>
      <c r="I72" s="102">
        <f t="shared" si="6"/>
        <v>395</v>
      </c>
      <c r="J72" s="103">
        <f t="shared" si="7"/>
        <v>1.1726983938485289E-2</v>
      </c>
      <c r="K72" s="95"/>
      <c r="L72" s="22">
        <v>31875</v>
      </c>
      <c r="M72" s="23">
        <v>31494</v>
      </c>
      <c r="N72" s="102">
        <f t="shared" si="4"/>
        <v>381</v>
      </c>
      <c r="O72" s="103">
        <f t="shared" si="5"/>
        <v>1.209754238902648E-2</v>
      </c>
    </row>
    <row r="73" spans="1:15" x14ac:dyDescent="0.3">
      <c r="A73" s="62" t="s">
        <v>31</v>
      </c>
      <c r="B73" s="63" t="s">
        <v>32</v>
      </c>
      <c r="C73" s="63" t="s">
        <v>333</v>
      </c>
      <c r="D73" s="63" t="s">
        <v>334</v>
      </c>
      <c r="E73" s="64" t="s">
        <v>335</v>
      </c>
      <c r="F73" s="64" t="s">
        <v>336</v>
      </c>
      <c r="G73" s="22">
        <v>17864</v>
      </c>
      <c r="H73" s="23">
        <v>17663</v>
      </c>
      <c r="I73" s="102">
        <f t="shared" si="6"/>
        <v>201</v>
      </c>
      <c r="J73" s="103">
        <f t="shared" si="7"/>
        <v>1.1379720319311556E-2</v>
      </c>
      <c r="K73" s="95"/>
      <c r="L73" s="22">
        <v>17567</v>
      </c>
      <c r="M73" s="23">
        <v>17290</v>
      </c>
      <c r="N73" s="102">
        <f t="shared" si="4"/>
        <v>277</v>
      </c>
      <c r="O73" s="103">
        <f t="shared" si="5"/>
        <v>1.6020821283979178E-2</v>
      </c>
    </row>
    <row r="74" spans="1:15" x14ac:dyDescent="0.3">
      <c r="A74" s="62" t="s">
        <v>31</v>
      </c>
      <c r="B74" s="63" t="s">
        <v>32</v>
      </c>
      <c r="C74" s="63" t="s">
        <v>337</v>
      </c>
      <c r="D74" s="63" t="s">
        <v>338</v>
      </c>
      <c r="E74" s="64" t="s">
        <v>339</v>
      </c>
      <c r="F74" s="64" t="s">
        <v>340</v>
      </c>
      <c r="G74" s="22">
        <v>24474</v>
      </c>
      <c r="H74" s="23">
        <v>24196</v>
      </c>
      <c r="I74" s="102">
        <f t="shared" si="6"/>
        <v>278</v>
      </c>
      <c r="J74" s="103">
        <f t="shared" si="7"/>
        <v>1.1489502397090429E-2</v>
      </c>
      <c r="K74" s="95"/>
      <c r="L74" s="22">
        <v>26062</v>
      </c>
      <c r="M74" s="23">
        <v>25284</v>
      </c>
      <c r="N74" s="102">
        <f t="shared" si="4"/>
        <v>778</v>
      </c>
      <c r="O74" s="103">
        <f t="shared" si="5"/>
        <v>3.077044771396931E-2</v>
      </c>
    </row>
    <row r="75" spans="1:15" x14ac:dyDescent="0.3">
      <c r="A75" s="62" t="s">
        <v>31</v>
      </c>
      <c r="B75" s="63" t="s">
        <v>32</v>
      </c>
      <c r="C75" s="63" t="s">
        <v>342</v>
      </c>
      <c r="D75" s="63" t="s">
        <v>343</v>
      </c>
      <c r="E75" s="94" t="s">
        <v>344</v>
      </c>
      <c r="F75" s="64" t="s">
        <v>345</v>
      </c>
      <c r="G75" s="22">
        <v>30807</v>
      </c>
      <c r="H75" s="23">
        <v>30800</v>
      </c>
      <c r="I75" s="102">
        <f t="shared" si="6"/>
        <v>7</v>
      </c>
      <c r="J75" s="103">
        <f t="shared" si="7"/>
        <v>2.2727272727272727E-4</v>
      </c>
      <c r="K75" s="95"/>
      <c r="L75" s="22">
        <v>31096</v>
      </c>
      <c r="M75" s="23">
        <v>31150</v>
      </c>
      <c r="N75" s="102">
        <f t="shared" si="4"/>
        <v>-54</v>
      </c>
      <c r="O75" s="103">
        <f t="shared" si="5"/>
        <v>-1.7335473515248795E-3</v>
      </c>
    </row>
    <row r="76" spans="1:15" x14ac:dyDescent="0.3">
      <c r="A76" s="62" t="s">
        <v>31</v>
      </c>
      <c r="B76" s="63" t="s">
        <v>32</v>
      </c>
      <c r="C76" s="63" t="s">
        <v>346</v>
      </c>
      <c r="D76" s="63" t="s">
        <v>347</v>
      </c>
      <c r="E76" s="94" t="s">
        <v>348</v>
      </c>
      <c r="F76" s="64" t="s">
        <v>349</v>
      </c>
      <c r="G76" s="22">
        <v>24043</v>
      </c>
      <c r="H76" s="23">
        <v>23973</v>
      </c>
      <c r="I76" s="102">
        <f t="shared" si="6"/>
        <v>70</v>
      </c>
      <c r="J76" s="103">
        <f t="shared" si="7"/>
        <v>2.9199516122304257E-3</v>
      </c>
      <c r="K76" s="95"/>
      <c r="L76" s="22">
        <v>23812</v>
      </c>
      <c r="M76" s="23">
        <v>23418</v>
      </c>
      <c r="N76" s="102">
        <f t="shared" si="4"/>
        <v>394</v>
      </c>
      <c r="O76" s="103">
        <f t="shared" si="5"/>
        <v>1.6824664787770092E-2</v>
      </c>
    </row>
    <row r="77" spans="1:15" x14ac:dyDescent="0.3">
      <c r="A77" s="74"/>
      <c r="B77" s="75"/>
      <c r="C77" s="75"/>
      <c r="D77" s="75"/>
      <c r="E77" s="76"/>
      <c r="F77" s="108" t="s">
        <v>350</v>
      </c>
      <c r="G77" s="78">
        <f>SUM(G56:G76)</f>
        <v>436003</v>
      </c>
      <c r="H77" s="79">
        <v>433416</v>
      </c>
      <c r="I77" s="79">
        <f>G77-H77</f>
        <v>2587</v>
      </c>
      <c r="J77" s="115">
        <f>(G77-H77)/H77</f>
        <v>5.9688613249164772E-3</v>
      </c>
      <c r="K77" s="95"/>
      <c r="L77" s="78">
        <f>SUM(L56:L76)</f>
        <v>424891</v>
      </c>
      <c r="M77" s="79">
        <v>420605</v>
      </c>
      <c r="N77" s="79">
        <f t="shared" si="4"/>
        <v>4286</v>
      </c>
      <c r="O77" s="115">
        <f t="shared" si="5"/>
        <v>1.0190083332342698E-2</v>
      </c>
    </row>
    <row r="79" spans="1:15" s="220" customFormat="1" x14ac:dyDescent="0.3">
      <c r="G79" s="224">
        <f>G18+G38+G55+G77</f>
        <v>1666154</v>
      </c>
      <c r="H79" s="224">
        <f>H18+H38+H55+H77</f>
        <v>1661761</v>
      </c>
      <c r="I79" s="220">
        <f>G79-H79</f>
        <v>4393</v>
      </c>
      <c r="J79" s="220">
        <f>(G79-H79)/H79</f>
        <v>2.6435811166587732E-3</v>
      </c>
      <c r="L79" s="220">
        <f>L18+L38+L55+L77</f>
        <v>1633974</v>
      </c>
      <c r="M79" s="220">
        <f>M18+M38+M55+M77</f>
        <v>1621686</v>
      </c>
      <c r="N79" s="220">
        <f>L79-M79</f>
        <v>12288</v>
      </c>
      <c r="O79" s="220">
        <f>(L79-M79)/M79</f>
        <v>7.5772991812225058E-3</v>
      </c>
    </row>
  </sheetData>
  <mergeCells count="6">
    <mergeCell ref="A2:B3"/>
    <mergeCell ref="C2:D2"/>
    <mergeCell ref="E2:F3"/>
    <mergeCell ref="G2:J2"/>
    <mergeCell ref="L2:O2"/>
    <mergeCell ref="C3:D3"/>
  </mergeCells>
  <pageMargins left="0" right="0" top="0.39370078740157483" bottom="0" header="0" footer="0"/>
  <pageSetup paperSize="9" scale="70" orientation="landscape" r:id="rId1"/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workbookViewId="0">
      <pane xSplit="5" ySplit="2" topLeftCell="F60" activePane="bottomRight" state="frozen"/>
      <selection activeCell="F3" sqref="F3"/>
      <selection pane="topRight" activeCell="F3" sqref="F3"/>
      <selection pane="bottomLeft" activeCell="F3" sqref="F3"/>
      <selection pane="bottomRight" activeCell="H85" sqref="H85"/>
    </sheetView>
  </sheetViews>
  <sheetFormatPr defaultColWidth="8.88671875" defaultRowHeight="14.4" x14ac:dyDescent="0.3"/>
  <cols>
    <col min="1" max="1" width="4.44140625" bestFit="1" customWidth="1"/>
    <col min="2" max="2" width="4.109375" bestFit="1" customWidth="1"/>
    <col min="3" max="3" width="32.44140625" bestFit="1" customWidth="1"/>
    <col min="4" max="4" width="7.88671875" bestFit="1" customWidth="1"/>
    <col min="5" max="5" width="36.33203125" bestFit="1" customWidth="1"/>
    <col min="6" max="14" width="8.6640625" customWidth="1"/>
    <col min="15" max="15" width="10.44140625" customWidth="1"/>
    <col min="16" max="16" width="8.6640625" customWidth="1"/>
    <col min="17" max="17" width="11.6640625" customWidth="1"/>
  </cols>
  <sheetData>
    <row r="1" spans="1:17" x14ac:dyDescent="0.3">
      <c r="F1" s="251" t="s">
        <v>36</v>
      </c>
      <c r="G1" s="251"/>
      <c r="H1" s="251"/>
      <c r="I1" s="251"/>
      <c r="J1" s="251" t="s">
        <v>37</v>
      </c>
      <c r="K1" s="251"/>
      <c r="L1" s="251"/>
      <c r="M1" s="251"/>
      <c r="N1" s="251" t="s">
        <v>38</v>
      </c>
      <c r="O1" s="251"/>
      <c r="P1" s="251"/>
      <c r="Q1" s="251"/>
    </row>
    <row r="2" spans="1:17" x14ac:dyDescent="0.3">
      <c r="A2" s="116" t="s">
        <v>352</v>
      </c>
      <c r="B2" s="117" t="s">
        <v>353</v>
      </c>
      <c r="C2" s="117" t="s">
        <v>2</v>
      </c>
      <c r="D2" s="117" t="s">
        <v>354</v>
      </c>
      <c r="E2" s="118" t="s">
        <v>355</v>
      </c>
      <c r="F2" s="119" t="s">
        <v>356</v>
      </c>
      <c r="G2" s="120" t="s">
        <v>357</v>
      </c>
      <c r="H2" s="121" t="s">
        <v>358</v>
      </c>
      <c r="I2" s="120" t="s">
        <v>359</v>
      </c>
      <c r="J2" s="119" t="s">
        <v>356</v>
      </c>
      <c r="K2" s="120" t="s">
        <v>357</v>
      </c>
      <c r="L2" s="121" t="s">
        <v>358</v>
      </c>
      <c r="M2" s="120" t="s">
        <v>359</v>
      </c>
      <c r="N2" s="119" t="s">
        <v>356</v>
      </c>
      <c r="O2" s="120" t="s">
        <v>357</v>
      </c>
      <c r="P2" s="121" t="s">
        <v>358</v>
      </c>
      <c r="Q2" s="120" t="s">
        <v>359</v>
      </c>
    </row>
    <row r="3" spans="1:17" ht="15" x14ac:dyDescent="0.25">
      <c r="A3" s="122">
        <v>1</v>
      </c>
      <c r="B3" s="123" t="s">
        <v>25</v>
      </c>
      <c r="C3" s="123" t="s">
        <v>26</v>
      </c>
      <c r="D3" s="123" t="s">
        <v>56</v>
      </c>
      <c r="E3" s="124" t="s">
        <v>57</v>
      </c>
      <c r="F3" s="125">
        <v>657</v>
      </c>
      <c r="G3" s="126">
        <v>5364</v>
      </c>
      <c r="H3" s="127">
        <v>1013</v>
      </c>
      <c r="I3" s="128">
        <v>7034</v>
      </c>
      <c r="J3" s="125">
        <v>647</v>
      </c>
      <c r="K3" s="126">
        <v>4866</v>
      </c>
      <c r="L3" s="127">
        <v>1599</v>
      </c>
      <c r="M3" s="128">
        <v>7112</v>
      </c>
      <c r="N3" s="125">
        <v>1304</v>
      </c>
      <c r="O3" s="126">
        <v>10230</v>
      </c>
      <c r="P3" s="127">
        <v>2612</v>
      </c>
      <c r="Q3" s="128">
        <v>14146</v>
      </c>
    </row>
    <row r="4" spans="1:17" ht="15" x14ac:dyDescent="0.25">
      <c r="A4" s="122">
        <v>1</v>
      </c>
      <c r="B4" s="123" t="s">
        <v>25</v>
      </c>
      <c r="C4" s="123" t="s">
        <v>26</v>
      </c>
      <c r="D4" s="123" t="s">
        <v>61</v>
      </c>
      <c r="E4" s="124" t="s">
        <v>62</v>
      </c>
      <c r="F4" s="129">
        <v>1187</v>
      </c>
      <c r="G4" s="130">
        <v>8567</v>
      </c>
      <c r="H4" s="131">
        <v>1249</v>
      </c>
      <c r="I4" s="132">
        <v>11003</v>
      </c>
      <c r="J4" s="129">
        <v>1107</v>
      </c>
      <c r="K4" s="130">
        <v>7980</v>
      </c>
      <c r="L4" s="131">
        <v>1893</v>
      </c>
      <c r="M4" s="132">
        <v>10980</v>
      </c>
      <c r="N4" s="129">
        <v>2294</v>
      </c>
      <c r="O4" s="130">
        <v>16547</v>
      </c>
      <c r="P4" s="131">
        <v>3142</v>
      </c>
      <c r="Q4" s="132">
        <v>21983</v>
      </c>
    </row>
    <row r="5" spans="1:17" ht="15" x14ac:dyDescent="0.25">
      <c r="A5" s="122">
        <v>1</v>
      </c>
      <c r="B5" s="123" t="s">
        <v>25</v>
      </c>
      <c r="C5" s="123" t="s">
        <v>26</v>
      </c>
      <c r="D5" s="123" t="s">
        <v>66</v>
      </c>
      <c r="E5" s="124" t="s">
        <v>67</v>
      </c>
      <c r="F5" s="129">
        <v>596</v>
      </c>
      <c r="G5" s="130">
        <v>5909</v>
      </c>
      <c r="H5" s="131">
        <v>926</v>
      </c>
      <c r="I5" s="132">
        <v>7431</v>
      </c>
      <c r="J5" s="129">
        <v>592</v>
      </c>
      <c r="K5" s="130">
        <v>5189</v>
      </c>
      <c r="L5" s="131">
        <v>1227</v>
      </c>
      <c r="M5" s="132">
        <v>7008</v>
      </c>
      <c r="N5" s="129">
        <v>1188</v>
      </c>
      <c r="O5" s="130">
        <v>11098</v>
      </c>
      <c r="P5" s="131">
        <v>2153</v>
      </c>
      <c r="Q5" s="132">
        <v>14439</v>
      </c>
    </row>
    <row r="6" spans="1:17" ht="15" x14ac:dyDescent="0.25">
      <c r="A6" s="122">
        <v>1</v>
      </c>
      <c r="B6" s="123" t="s">
        <v>25</v>
      </c>
      <c r="C6" s="123" t="s">
        <v>26</v>
      </c>
      <c r="D6" s="123" t="s">
        <v>70</v>
      </c>
      <c r="E6" s="124" t="s">
        <v>71</v>
      </c>
      <c r="F6" s="129">
        <v>2065</v>
      </c>
      <c r="G6" s="130">
        <v>13289</v>
      </c>
      <c r="H6" s="131">
        <v>1332</v>
      </c>
      <c r="I6" s="132">
        <v>16686</v>
      </c>
      <c r="J6" s="129">
        <v>1888</v>
      </c>
      <c r="K6" s="130">
        <v>8576</v>
      </c>
      <c r="L6" s="131">
        <v>1558</v>
      </c>
      <c r="M6" s="132">
        <v>12022</v>
      </c>
      <c r="N6" s="129">
        <v>3953</v>
      </c>
      <c r="O6" s="130">
        <v>21865</v>
      </c>
      <c r="P6" s="131">
        <v>2890</v>
      </c>
      <c r="Q6" s="132">
        <v>28708</v>
      </c>
    </row>
    <row r="7" spans="1:17" ht="15" x14ac:dyDescent="0.25">
      <c r="A7" s="122">
        <v>1</v>
      </c>
      <c r="B7" s="123" t="s">
        <v>25</v>
      </c>
      <c r="C7" s="123" t="s">
        <v>26</v>
      </c>
      <c r="D7" s="123" t="s">
        <v>74</v>
      </c>
      <c r="E7" s="124" t="s">
        <v>75</v>
      </c>
      <c r="F7" s="129">
        <v>1328</v>
      </c>
      <c r="G7" s="130">
        <v>8335</v>
      </c>
      <c r="H7" s="131">
        <v>1003</v>
      </c>
      <c r="I7" s="132">
        <v>10666</v>
      </c>
      <c r="J7" s="129">
        <v>1204</v>
      </c>
      <c r="K7" s="130">
        <v>7668</v>
      </c>
      <c r="L7" s="131">
        <v>1633</v>
      </c>
      <c r="M7" s="132">
        <v>10505</v>
      </c>
      <c r="N7" s="129">
        <v>2532</v>
      </c>
      <c r="O7" s="130">
        <v>16003</v>
      </c>
      <c r="P7" s="131">
        <v>2636</v>
      </c>
      <c r="Q7" s="132">
        <v>21171</v>
      </c>
    </row>
    <row r="8" spans="1:17" ht="15" x14ac:dyDescent="0.25">
      <c r="A8" s="122">
        <v>1</v>
      </c>
      <c r="B8" s="123" t="s">
        <v>25</v>
      </c>
      <c r="C8" s="123" t="s">
        <v>26</v>
      </c>
      <c r="D8" s="123" t="s">
        <v>78</v>
      </c>
      <c r="E8" s="124" t="s">
        <v>79</v>
      </c>
      <c r="F8" s="129">
        <v>2686</v>
      </c>
      <c r="G8" s="130">
        <v>11741</v>
      </c>
      <c r="H8" s="131">
        <v>2599</v>
      </c>
      <c r="I8" s="132">
        <v>17026</v>
      </c>
      <c r="J8" s="129">
        <v>2592</v>
      </c>
      <c r="K8" s="130">
        <v>12111</v>
      </c>
      <c r="L8" s="131">
        <v>3532</v>
      </c>
      <c r="M8" s="132">
        <v>18235</v>
      </c>
      <c r="N8" s="129">
        <v>5278</v>
      </c>
      <c r="O8" s="130">
        <v>23852</v>
      </c>
      <c r="P8" s="131">
        <v>6131</v>
      </c>
      <c r="Q8" s="132">
        <v>35261</v>
      </c>
    </row>
    <row r="9" spans="1:17" ht="15" x14ac:dyDescent="0.25">
      <c r="A9" s="122">
        <v>1</v>
      </c>
      <c r="B9" s="123" t="s">
        <v>25</v>
      </c>
      <c r="C9" s="123" t="s">
        <v>26</v>
      </c>
      <c r="D9" s="123" t="s">
        <v>82</v>
      </c>
      <c r="E9" s="124" t="s">
        <v>83</v>
      </c>
      <c r="F9" s="129">
        <v>2584</v>
      </c>
      <c r="G9" s="130">
        <v>9557</v>
      </c>
      <c r="H9" s="131">
        <v>1848</v>
      </c>
      <c r="I9" s="132">
        <v>13989</v>
      </c>
      <c r="J9" s="129">
        <v>2376</v>
      </c>
      <c r="K9" s="130">
        <v>9619</v>
      </c>
      <c r="L9" s="131">
        <v>2682</v>
      </c>
      <c r="M9" s="132">
        <v>14677</v>
      </c>
      <c r="N9" s="129">
        <v>4960</v>
      </c>
      <c r="O9" s="130">
        <v>19176</v>
      </c>
      <c r="P9" s="131">
        <v>4530</v>
      </c>
      <c r="Q9" s="132">
        <v>28666</v>
      </c>
    </row>
    <row r="10" spans="1:17" ht="15" x14ac:dyDescent="0.25">
      <c r="A10" s="122">
        <v>1</v>
      </c>
      <c r="B10" s="123" t="s">
        <v>25</v>
      </c>
      <c r="C10" s="123" t="s">
        <v>26</v>
      </c>
      <c r="D10" s="123" t="s">
        <v>86</v>
      </c>
      <c r="E10" s="124" t="s">
        <v>87</v>
      </c>
      <c r="F10" s="129">
        <v>1842</v>
      </c>
      <c r="G10" s="130">
        <v>7446</v>
      </c>
      <c r="H10" s="131">
        <v>1734</v>
      </c>
      <c r="I10" s="132">
        <v>11022</v>
      </c>
      <c r="J10" s="129">
        <v>1728</v>
      </c>
      <c r="K10" s="130">
        <v>7718</v>
      </c>
      <c r="L10" s="131">
        <v>2395</v>
      </c>
      <c r="M10" s="132">
        <v>11841</v>
      </c>
      <c r="N10" s="129">
        <v>3570</v>
      </c>
      <c r="O10" s="130">
        <v>15164</v>
      </c>
      <c r="P10" s="131">
        <v>4129</v>
      </c>
      <c r="Q10" s="132">
        <v>22863</v>
      </c>
    </row>
    <row r="11" spans="1:17" ht="15" x14ac:dyDescent="0.25">
      <c r="A11" s="122">
        <v>1</v>
      </c>
      <c r="B11" s="123" t="s">
        <v>25</v>
      </c>
      <c r="C11" s="123" t="s">
        <v>26</v>
      </c>
      <c r="D11" s="123" t="s">
        <v>90</v>
      </c>
      <c r="E11" s="124" t="s">
        <v>91</v>
      </c>
      <c r="F11" s="129">
        <v>2022</v>
      </c>
      <c r="G11" s="130">
        <v>9534</v>
      </c>
      <c r="H11" s="131">
        <v>2011</v>
      </c>
      <c r="I11" s="132">
        <v>13567</v>
      </c>
      <c r="J11" s="129">
        <v>1823</v>
      </c>
      <c r="K11" s="130">
        <v>8473</v>
      </c>
      <c r="L11" s="131">
        <v>2889</v>
      </c>
      <c r="M11" s="132">
        <v>13185</v>
      </c>
      <c r="N11" s="129">
        <v>3845</v>
      </c>
      <c r="O11" s="130">
        <v>18007</v>
      </c>
      <c r="P11" s="131">
        <v>4900</v>
      </c>
      <c r="Q11" s="132">
        <v>26752</v>
      </c>
    </row>
    <row r="12" spans="1:17" ht="15" x14ac:dyDescent="0.25">
      <c r="A12" s="122">
        <v>1</v>
      </c>
      <c r="B12" s="123" t="s">
        <v>25</v>
      </c>
      <c r="C12" s="123" t="s">
        <v>26</v>
      </c>
      <c r="D12" s="123" t="s">
        <v>94</v>
      </c>
      <c r="E12" s="124" t="s">
        <v>95</v>
      </c>
      <c r="F12" s="129">
        <v>1582</v>
      </c>
      <c r="G12" s="130">
        <v>8030</v>
      </c>
      <c r="H12" s="131">
        <v>2033</v>
      </c>
      <c r="I12" s="132">
        <v>11645</v>
      </c>
      <c r="J12" s="129">
        <v>1492</v>
      </c>
      <c r="K12" s="130">
        <v>8302</v>
      </c>
      <c r="L12" s="131">
        <v>2712</v>
      </c>
      <c r="M12" s="132">
        <v>12506</v>
      </c>
      <c r="N12" s="129">
        <v>3074</v>
      </c>
      <c r="O12" s="130">
        <v>16332</v>
      </c>
      <c r="P12" s="131">
        <v>4745</v>
      </c>
      <c r="Q12" s="132">
        <v>24151</v>
      </c>
    </row>
    <row r="13" spans="1:17" ht="15" x14ac:dyDescent="0.25">
      <c r="A13" s="122">
        <v>1</v>
      </c>
      <c r="B13" s="123" t="s">
        <v>25</v>
      </c>
      <c r="C13" s="123" t="s">
        <v>26</v>
      </c>
      <c r="D13" s="123" t="s">
        <v>98</v>
      </c>
      <c r="E13" s="124" t="s">
        <v>99</v>
      </c>
      <c r="F13" s="129">
        <v>1209</v>
      </c>
      <c r="G13" s="130">
        <v>5971</v>
      </c>
      <c r="H13" s="131">
        <v>2284</v>
      </c>
      <c r="I13" s="132">
        <v>9464</v>
      </c>
      <c r="J13" s="129">
        <v>1152</v>
      </c>
      <c r="K13" s="130">
        <v>6208</v>
      </c>
      <c r="L13" s="131">
        <v>3293</v>
      </c>
      <c r="M13" s="132">
        <v>10653</v>
      </c>
      <c r="N13" s="129">
        <v>2361</v>
      </c>
      <c r="O13" s="130">
        <v>12179</v>
      </c>
      <c r="P13" s="131">
        <v>5577</v>
      </c>
      <c r="Q13" s="132">
        <v>20117</v>
      </c>
    </row>
    <row r="14" spans="1:17" ht="15" x14ac:dyDescent="0.25">
      <c r="A14" s="122">
        <v>1</v>
      </c>
      <c r="B14" s="123" t="s">
        <v>25</v>
      </c>
      <c r="C14" s="123" t="s">
        <v>26</v>
      </c>
      <c r="D14" s="123" t="s">
        <v>102</v>
      </c>
      <c r="E14" s="124" t="s">
        <v>103</v>
      </c>
      <c r="F14" s="129">
        <v>880</v>
      </c>
      <c r="G14" s="130">
        <v>3935</v>
      </c>
      <c r="H14" s="131">
        <v>1253</v>
      </c>
      <c r="I14" s="132">
        <v>6068</v>
      </c>
      <c r="J14" s="129">
        <v>774</v>
      </c>
      <c r="K14" s="130">
        <v>3909</v>
      </c>
      <c r="L14" s="131">
        <v>1873</v>
      </c>
      <c r="M14" s="132">
        <v>6556</v>
      </c>
      <c r="N14" s="129">
        <v>1654</v>
      </c>
      <c r="O14" s="130">
        <v>7844</v>
      </c>
      <c r="P14" s="131">
        <v>3126</v>
      </c>
      <c r="Q14" s="132">
        <v>12624</v>
      </c>
    </row>
    <row r="15" spans="1:17" x14ac:dyDescent="0.3">
      <c r="A15" s="122">
        <v>1</v>
      </c>
      <c r="B15" s="123" t="s">
        <v>25</v>
      </c>
      <c r="C15" s="123" t="s">
        <v>26</v>
      </c>
      <c r="D15" s="123" t="s">
        <v>106</v>
      </c>
      <c r="E15" s="124" t="s">
        <v>360</v>
      </c>
      <c r="F15" s="129">
        <v>1561</v>
      </c>
      <c r="G15" s="130">
        <v>5392</v>
      </c>
      <c r="H15" s="131">
        <v>1044</v>
      </c>
      <c r="I15" s="132">
        <v>7997</v>
      </c>
      <c r="J15" s="129">
        <v>1452</v>
      </c>
      <c r="K15" s="130">
        <v>5044</v>
      </c>
      <c r="L15" s="131">
        <v>1497</v>
      </c>
      <c r="M15" s="132">
        <v>7993</v>
      </c>
      <c r="N15" s="129">
        <v>3013</v>
      </c>
      <c r="O15" s="130">
        <v>10436</v>
      </c>
      <c r="P15" s="131">
        <v>2541</v>
      </c>
      <c r="Q15" s="132">
        <v>15990</v>
      </c>
    </row>
    <row r="16" spans="1:17" ht="15" x14ac:dyDescent="0.25">
      <c r="A16" s="133">
        <v>1</v>
      </c>
      <c r="B16" s="134" t="s">
        <v>25</v>
      </c>
      <c r="C16" s="134" t="s">
        <v>26</v>
      </c>
      <c r="D16" s="134" t="s">
        <v>110</v>
      </c>
      <c r="E16" s="135" t="s">
        <v>111</v>
      </c>
      <c r="F16" s="136">
        <v>1354</v>
      </c>
      <c r="G16" s="137">
        <v>7072</v>
      </c>
      <c r="H16" s="138">
        <v>2344</v>
      </c>
      <c r="I16" s="139">
        <v>10770</v>
      </c>
      <c r="J16" s="136">
        <v>1317</v>
      </c>
      <c r="K16" s="137">
        <v>7410</v>
      </c>
      <c r="L16" s="138">
        <v>3222</v>
      </c>
      <c r="M16" s="139">
        <v>11949</v>
      </c>
      <c r="N16" s="136">
        <v>2671</v>
      </c>
      <c r="O16" s="137">
        <v>14482</v>
      </c>
      <c r="P16" s="138">
        <v>5566</v>
      </c>
      <c r="Q16" s="139">
        <v>22719</v>
      </c>
    </row>
    <row r="17" spans="1:17" ht="15" x14ac:dyDescent="0.25">
      <c r="A17" s="140"/>
      <c r="B17" s="141"/>
      <c r="C17" s="141"/>
      <c r="D17" s="141"/>
      <c r="E17" s="142" t="str">
        <f>"TOTAL"&amp;" "&amp;UPPER(C16)</f>
        <v>TOTAL BARCELONA LITORAL MAR</v>
      </c>
      <c r="F17" s="143">
        <v>21553</v>
      </c>
      <c r="G17" s="144">
        <v>110142</v>
      </c>
      <c r="H17" s="145">
        <v>22673</v>
      </c>
      <c r="I17" s="146">
        <v>154368</v>
      </c>
      <c r="J17" s="147">
        <v>20144</v>
      </c>
      <c r="K17" s="144">
        <v>103073</v>
      </c>
      <c r="L17" s="145">
        <v>32005</v>
      </c>
      <c r="M17" s="146">
        <v>155222</v>
      </c>
      <c r="N17" s="147">
        <v>41697</v>
      </c>
      <c r="O17" s="144">
        <v>213215</v>
      </c>
      <c r="P17" s="145">
        <v>54678</v>
      </c>
      <c r="Q17" s="146">
        <v>309590</v>
      </c>
    </row>
    <row r="18" spans="1:17" ht="15" x14ac:dyDescent="0.25">
      <c r="A18" s="122">
        <v>2</v>
      </c>
      <c r="B18" s="123" t="s">
        <v>27</v>
      </c>
      <c r="C18" s="123" t="s">
        <v>28</v>
      </c>
      <c r="D18" s="123" t="s">
        <v>115</v>
      </c>
      <c r="E18" s="124" t="s">
        <v>116</v>
      </c>
      <c r="F18" s="129">
        <v>1783</v>
      </c>
      <c r="G18" s="130">
        <v>11186</v>
      </c>
      <c r="H18" s="131">
        <v>2931</v>
      </c>
      <c r="I18" s="128">
        <v>15900</v>
      </c>
      <c r="J18" s="129">
        <v>1582</v>
      </c>
      <c r="K18" s="130">
        <v>11404</v>
      </c>
      <c r="L18" s="131">
        <v>4548</v>
      </c>
      <c r="M18" s="132">
        <v>17534</v>
      </c>
      <c r="N18" s="129">
        <v>3365</v>
      </c>
      <c r="O18" s="130">
        <v>22590</v>
      </c>
      <c r="P18" s="131">
        <v>7479</v>
      </c>
      <c r="Q18" s="132">
        <v>33434</v>
      </c>
    </row>
    <row r="19" spans="1:17" ht="15" x14ac:dyDescent="0.25">
      <c r="A19" s="122">
        <v>2</v>
      </c>
      <c r="B19" s="123" t="s">
        <v>27</v>
      </c>
      <c r="C19" s="123" t="s">
        <v>28</v>
      </c>
      <c r="D19" s="123" t="s">
        <v>119</v>
      </c>
      <c r="E19" s="124" t="s">
        <v>120</v>
      </c>
      <c r="F19" s="129">
        <v>1615</v>
      </c>
      <c r="G19" s="130">
        <v>9813</v>
      </c>
      <c r="H19" s="131">
        <v>2700</v>
      </c>
      <c r="I19" s="132">
        <v>14128</v>
      </c>
      <c r="J19" s="129">
        <v>1441</v>
      </c>
      <c r="K19" s="130">
        <v>10474</v>
      </c>
      <c r="L19" s="131">
        <v>4041</v>
      </c>
      <c r="M19" s="132">
        <v>15956</v>
      </c>
      <c r="N19" s="129">
        <v>3056</v>
      </c>
      <c r="O19" s="130">
        <v>20287</v>
      </c>
      <c r="P19" s="131">
        <v>6741</v>
      </c>
      <c r="Q19" s="132">
        <v>30084</v>
      </c>
    </row>
    <row r="20" spans="1:17" ht="15" x14ac:dyDescent="0.25">
      <c r="A20" s="122">
        <v>2</v>
      </c>
      <c r="B20" s="123" t="s">
        <v>27</v>
      </c>
      <c r="C20" s="123" t="s">
        <v>28</v>
      </c>
      <c r="D20" s="123" t="s">
        <v>123</v>
      </c>
      <c r="E20" s="124" t="s">
        <v>124</v>
      </c>
      <c r="F20" s="129">
        <v>1726</v>
      </c>
      <c r="G20" s="130">
        <v>9563</v>
      </c>
      <c r="H20" s="131">
        <v>3031</v>
      </c>
      <c r="I20" s="132">
        <v>14320</v>
      </c>
      <c r="J20" s="129">
        <v>1693</v>
      </c>
      <c r="K20" s="130">
        <v>10457</v>
      </c>
      <c r="L20" s="131">
        <v>4561</v>
      </c>
      <c r="M20" s="132">
        <v>16711</v>
      </c>
      <c r="N20" s="129">
        <v>3419</v>
      </c>
      <c r="O20" s="130">
        <v>20020</v>
      </c>
      <c r="P20" s="131">
        <v>7592</v>
      </c>
      <c r="Q20" s="132">
        <v>31031</v>
      </c>
    </row>
    <row r="21" spans="1:17" ht="15" x14ac:dyDescent="0.25">
      <c r="A21" s="122">
        <v>2</v>
      </c>
      <c r="B21" s="123" t="s">
        <v>27</v>
      </c>
      <c r="C21" s="123" t="s">
        <v>28</v>
      </c>
      <c r="D21" s="123" t="s">
        <v>128</v>
      </c>
      <c r="E21" s="124" t="s">
        <v>361</v>
      </c>
      <c r="F21" s="129">
        <v>892</v>
      </c>
      <c r="G21" s="130">
        <v>6701</v>
      </c>
      <c r="H21" s="131">
        <v>1486</v>
      </c>
      <c r="I21" s="132">
        <v>9079</v>
      </c>
      <c r="J21" s="129">
        <v>877</v>
      </c>
      <c r="K21" s="130">
        <v>6285</v>
      </c>
      <c r="L21" s="131">
        <v>2474</v>
      </c>
      <c r="M21" s="132">
        <v>9636</v>
      </c>
      <c r="N21" s="129">
        <v>1769</v>
      </c>
      <c r="O21" s="130">
        <v>12986</v>
      </c>
      <c r="P21" s="131">
        <v>3960</v>
      </c>
      <c r="Q21" s="132">
        <v>18715</v>
      </c>
    </row>
    <row r="22" spans="1:17" ht="15" x14ac:dyDescent="0.25">
      <c r="A22" s="122">
        <v>2</v>
      </c>
      <c r="B22" s="123" t="s">
        <v>27</v>
      </c>
      <c r="C22" s="123" t="s">
        <v>28</v>
      </c>
      <c r="D22" s="123" t="s">
        <v>132</v>
      </c>
      <c r="E22" s="124" t="s">
        <v>133</v>
      </c>
      <c r="F22" s="129">
        <v>1969</v>
      </c>
      <c r="G22" s="130">
        <v>10253</v>
      </c>
      <c r="H22" s="131">
        <v>2753</v>
      </c>
      <c r="I22" s="132">
        <v>14975</v>
      </c>
      <c r="J22" s="129">
        <v>1879</v>
      </c>
      <c r="K22" s="130">
        <v>11588</v>
      </c>
      <c r="L22" s="131">
        <v>4496</v>
      </c>
      <c r="M22" s="132">
        <v>17963</v>
      </c>
      <c r="N22" s="129">
        <v>3848</v>
      </c>
      <c r="O22" s="130">
        <v>21841</v>
      </c>
      <c r="P22" s="131">
        <v>7249</v>
      </c>
      <c r="Q22" s="132">
        <v>32938</v>
      </c>
    </row>
    <row r="23" spans="1:17" ht="15" x14ac:dyDescent="0.25">
      <c r="A23" s="122">
        <v>2</v>
      </c>
      <c r="B23" s="123" t="s">
        <v>27</v>
      </c>
      <c r="C23" s="123" t="s">
        <v>28</v>
      </c>
      <c r="D23" s="123" t="s">
        <v>136</v>
      </c>
      <c r="E23" s="124" t="s">
        <v>137</v>
      </c>
      <c r="F23" s="129">
        <v>1554</v>
      </c>
      <c r="G23" s="130">
        <v>9000</v>
      </c>
      <c r="H23" s="131">
        <v>1553</v>
      </c>
      <c r="I23" s="132">
        <v>12107</v>
      </c>
      <c r="J23" s="129">
        <v>1455</v>
      </c>
      <c r="K23" s="130">
        <v>8426</v>
      </c>
      <c r="L23" s="131">
        <v>2351</v>
      </c>
      <c r="M23" s="132">
        <v>12232</v>
      </c>
      <c r="N23" s="129">
        <v>3009</v>
      </c>
      <c r="O23" s="130">
        <v>17426</v>
      </c>
      <c r="P23" s="131">
        <v>3904</v>
      </c>
      <c r="Q23" s="132">
        <v>24339</v>
      </c>
    </row>
    <row r="24" spans="1:17" ht="15" x14ac:dyDescent="0.25">
      <c r="A24" s="122">
        <v>2</v>
      </c>
      <c r="B24" s="123" t="s">
        <v>27</v>
      </c>
      <c r="C24" s="123" t="s">
        <v>28</v>
      </c>
      <c r="D24" s="123" t="s">
        <v>141</v>
      </c>
      <c r="E24" s="124" t="s">
        <v>142</v>
      </c>
      <c r="F24" s="129">
        <v>1438</v>
      </c>
      <c r="G24" s="130">
        <v>8288</v>
      </c>
      <c r="H24" s="131">
        <v>1966</v>
      </c>
      <c r="I24" s="132">
        <v>11692</v>
      </c>
      <c r="J24" s="129">
        <v>1326</v>
      </c>
      <c r="K24" s="130">
        <v>8500</v>
      </c>
      <c r="L24" s="131">
        <v>2959</v>
      </c>
      <c r="M24" s="132">
        <v>12785</v>
      </c>
      <c r="N24" s="129">
        <v>2764</v>
      </c>
      <c r="O24" s="130">
        <v>16788</v>
      </c>
      <c r="P24" s="131">
        <v>4925</v>
      </c>
      <c r="Q24" s="132">
        <v>24477</v>
      </c>
    </row>
    <row r="25" spans="1:17" ht="15" x14ac:dyDescent="0.25">
      <c r="A25" s="122">
        <v>2</v>
      </c>
      <c r="B25" s="123" t="s">
        <v>27</v>
      </c>
      <c r="C25" s="123" t="s">
        <v>28</v>
      </c>
      <c r="D25" s="123" t="s">
        <v>145</v>
      </c>
      <c r="E25" s="124" t="s">
        <v>146</v>
      </c>
      <c r="F25" s="129">
        <v>972</v>
      </c>
      <c r="G25" s="130">
        <v>5028</v>
      </c>
      <c r="H25" s="131">
        <v>1309</v>
      </c>
      <c r="I25" s="132">
        <v>7309</v>
      </c>
      <c r="J25" s="129">
        <v>892</v>
      </c>
      <c r="K25" s="130">
        <v>5014</v>
      </c>
      <c r="L25" s="131">
        <v>1810</v>
      </c>
      <c r="M25" s="132">
        <v>7716</v>
      </c>
      <c r="N25" s="129">
        <v>1864</v>
      </c>
      <c r="O25" s="130">
        <v>10042</v>
      </c>
      <c r="P25" s="131">
        <v>3119</v>
      </c>
      <c r="Q25" s="132">
        <v>15025</v>
      </c>
    </row>
    <row r="26" spans="1:17" ht="15" x14ac:dyDescent="0.25">
      <c r="A26" s="122">
        <v>2</v>
      </c>
      <c r="B26" s="123" t="s">
        <v>27</v>
      </c>
      <c r="C26" s="123" t="s">
        <v>28</v>
      </c>
      <c r="D26" s="123" t="s">
        <v>149</v>
      </c>
      <c r="E26" s="124" t="s">
        <v>150</v>
      </c>
      <c r="F26" s="129">
        <v>1848</v>
      </c>
      <c r="G26" s="130">
        <v>9983</v>
      </c>
      <c r="H26" s="131">
        <v>2675</v>
      </c>
      <c r="I26" s="132">
        <v>14506</v>
      </c>
      <c r="J26" s="129">
        <v>1789</v>
      </c>
      <c r="K26" s="130">
        <v>10346</v>
      </c>
      <c r="L26" s="131">
        <v>3824</v>
      </c>
      <c r="M26" s="132">
        <v>15959</v>
      </c>
      <c r="N26" s="129">
        <v>3637</v>
      </c>
      <c r="O26" s="130">
        <v>20329</v>
      </c>
      <c r="P26" s="131">
        <v>6499</v>
      </c>
      <c r="Q26" s="132">
        <v>30465</v>
      </c>
    </row>
    <row r="27" spans="1:17" ht="15" x14ac:dyDescent="0.25">
      <c r="A27" s="122">
        <v>2</v>
      </c>
      <c r="B27" s="123" t="s">
        <v>27</v>
      </c>
      <c r="C27" s="123" t="s">
        <v>28</v>
      </c>
      <c r="D27" s="123" t="s">
        <v>153</v>
      </c>
      <c r="E27" s="124" t="s">
        <v>154</v>
      </c>
      <c r="F27" s="129">
        <v>2425</v>
      </c>
      <c r="G27" s="130">
        <v>13663</v>
      </c>
      <c r="H27" s="131">
        <v>3405</v>
      </c>
      <c r="I27" s="132">
        <v>19493</v>
      </c>
      <c r="J27" s="129">
        <v>2356</v>
      </c>
      <c r="K27" s="130">
        <v>14823</v>
      </c>
      <c r="L27" s="131">
        <v>5063</v>
      </c>
      <c r="M27" s="132">
        <v>22242</v>
      </c>
      <c r="N27" s="129">
        <v>4781</v>
      </c>
      <c r="O27" s="130">
        <v>28486</v>
      </c>
      <c r="P27" s="131">
        <v>8468</v>
      </c>
      <c r="Q27" s="132">
        <v>41735</v>
      </c>
    </row>
    <row r="28" spans="1:17" ht="15" x14ac:dyDescent="0.25">
      <c r="A28" s="122">
        <v>2</v>
      </c>
      <c r="B28" s="123" t="s">
        <v>27</v>
      </c>
      <c r="C28" s="123" t="s">
        <v>28</v>
      </c>
      <c r="D28" s="123" t="s">
        <v>157</v>
      </c>
      <c r="E28" s="124" t="s">
        <v>158</v>
      </c>
      <c r="F28" s="129">
        <v>1467</v>
      </c>
      <c r="G28" s="130">
        <v>8490</v>
      </c>
      <c r="H28" s="131">
        <v>2670</v>
      </c>
      <c r="I28" s="132">
        <v>12627</v>
      </c>
      <c r="J28" s="129">
        <v>1362</v>
      </c>
      <c r="K28" s="130">
        <v>9187</v>
      </c>
      <c r="L28" s="131">
        <v>3734</v>
      </c>
      <c r="M28" s="132">
        <v>14283</v>
      </c>
      <c r="N28" s="129">
        <v>2829</v>
      </c>
      <c r="O28" s="130">
        <v>17677</v>
      </c>
      <c r="P28" s="131">
        <v>6404</v>
      </c>
      <c r="Q28" s="132">
        <v>26910</v>
      </c>
    </row>
    <row r="29" spans="1:17" ht="15" x14ac:dyDescent="0.25">
      <c r="A29" s="122">
        <v>2</v>
      </c>
      <c r="B29" s="123" t="s">
        <v>27</v>
      </c>
      <c r="C29" s="123" t="s">
        <v>28</v>
      </c>
      <c r="D29" s="123" t="s">
        <v>161</v>
      </c>
      <c r="E29" s="124" t="s">
        <v>162</v>
      </c>
      <c r="F29" s="129">
        <v>1662</v>
      </c>
      <c r="G29" s="130">
        <v>8360</v>
      </c>
      <c r="H29" s="131">
        <v>2985</v>
      </c>
      <c r="I29" s="132">
        <v>13007</v>
      </c>
      <c r="J29" s="129">
        <v>1577</v>
      </c>
      <c r="K29" s="130">
        <v>9400</v>
      </c>
      <c r="L29" s="131">
        <v>4296</v>
      </c>
      <c r="M29" s="132">
        <v>15273</v>
      </c>
      <c r="N29" s="129">
        <v>3239</v>
      </c>
      <c r="O29" s="130">
        <v>17760</v>
      </c>
      <c r="P29" s="131">
        <v>7281</v>
      </c>
      <c r="Q29" s="132">
        <v>28280</v>
      </c>
    </row>
    <row r="30" spans="1:17" ht="15" x14ac:dyDescent="0.25">
      <c r="A30" s="122">
        <v>2</v>
      </c>
      <c r="B30" s="123" t="s">
        <v>27</v>
      </c>
      <c r="C30" s="123" t="s">
        <v>28</v>
      </c>
      <c r="D30" s="123" t="s">
        <v>165</v>
      </c>
      <c r="E30" s="124" t="s">
        <v>166</v>
      </c>
      <c r="F30" s="129">
        <v>1369</v>
      </c>
      <c r="G30" s="130">
        <v>6118</v>
      </c>
      <c r="H30" s="131">
        <v>2645</v>
      </c>
      <c r="I30" s="132">
        <v>10132</v>
      </c>
      <c r="J30" s="129">
        <v>1268</v>
      </c>
      <c r="K30" s="130">
        <v>6774</v>
      </c>
      <c r="L30" s="131">
        <v>3549</v>
      </c>
      <c r="M30" s="132">
        <v>11591</v>
      </c>
      <c r="N30" s="129">
        <v>2637</v>
      </c>
      <c r="O30" s="130">
        <v>12892</v>
      </c>
      <c r="P30" s="131">
        <v>6194</v>
      </c>
      <c r="Q30" s="132">
        <v>21723</v>
      </c>
    </row>
    <row r="31" spans="1:17" ht="15" x14ac:dyDescent="0.25">
      <c r="A31" s="122">
        <v>2</v>
      </c>
      <c r="B31" s="123" t="s">
        <v>27</v>
      </c>
      <c r="C31" s="123" t="s">
        <v>28</v>
      </c>
      <c r="D31" s="123" t="s">
        <v>169</v>
      </c>
      <c r="E31" s="124" t="s">
        <v>170</v>
      </c>
      <c r="F31" s="129">
        <v>1783</v>
      </c>
      <c r="G31" s="130">
        <v>9109</v>
      </c>
      <c r="H31" s="131">
        <v>3453</v>
      </c>
      <c r="I31" s="139">
        <v>14345</v>
      </c>
      <c r="J31" s="129">
        <v>1704</v>
      </c>
      <c r="K31" s="130">
        <v>10204</v>
      </c>
      <c r="L31" s="131">
        <v>4603</v>
      </c>
      <c r="M31" s="132">
        <v>16511</v>
      </c>
      <c r="N31" s="129">
        <v>3487</v>
      </c>
      <c r="O31" s="130">
        <v>19313</v>
      </c>
      <c r="P31" s="131">
        <v>8056</v>
      </c>
      <c r="Q31" s="132">
        <v>30856</v>
      </c>
    </row>
    <row r="32" spans="1:17" ht="15" x14ac:dyDescent="0.25">
      <c r="A32" s="122">
        <v>2</v>
      </c>
      <c r="B32" s="123" t="s">
        <v>27</v>
      </c>
      <c r="C32" s="123" t="s">
        <v>28</v>
      </c>
      <c r="D32" s="123" t="s">
        <v>173</v>
      </c>
      <c r="E32" s="124" t="s">
        <v>174</v>
      </c>
      <c r="F32" s="129">
        <v>1905</v>
      </c>
      <c r="G32" s="130">
        <v>8110</v>
      </c>
      <c r="H32" s="131">
        <v>2566</v>
      </c>
      <c r="I32" s="139">
        <v>12581</v>
      </c>
      <c r="J32" s="129">
        <v>1880</v>
      </c>
      <c r="K32" s="130">
        <v>9657</v>
      </c>
      <c r="L32" s="131">
        <v>4239</v>
      </c>
      <c r="M32" s="132">
        <v>15776</v>
      </c>
      <c r="N32" s="129">
        <v>3785</v>
      </c>
      <c r="O32" s="130">
        <v>17767</v>
      </c>
      <c r="P32" s="131">
        <v>6805</v>
      </c>
      <c r="Q32" s="132">
        <v>28357</v>
      </c>
    </row>
    <row r="33" spans="1:17" ht="15" x14ac:dyDescent="0.25">
      <c r="A33" s="122">
        <v>2</v>
      </c>
      <c r="B33" s="123" t="s">
        <v>27</v>
      </c>
      <c r="C33" s="123" t="s">
        <v>28</v>
      </c>
      <c r="D33" s="123" t="s">
        <v>177</v>
      </c>
      <c r="E33" s="124" t="s">
        <v>178</v>
      </c>
      <c r="F33" s="129">
        <v>2613</v>
      </c>
      <c r="G33" s="130">
        <v>10192</v>
      </c>
      <c r="H33" s="131">
        <v>2939</v>
      </c>
      <c r="I33" s="132">
        <v>15744</v>
      </c>
      <c r="J33" s="129">
        <v>2498</v>
      </c>
      <c r="K33" s="130">
        <v>11908</v>
      </c>
      <c r="L33" s="131">
        <v>4718</v>
      </c>
      <c r="M33" s="132">
        <v>19124</v>
      </c>
      <c r="N33" s="129">
        <v>5111</v>
      </c>
      <c r="O33" s="130">
        <v>22100</v>
      </c>
      <c r="P33" s="131">
        <v>7657</v>
      </c>
      <c r="Q33" s="132">
        <v>34868</v>
      </c>
    </row>
    <row r="34" spans="1:17" ht="15" x14ac:dyDescent="0.25">
      <c r="A34" s="122">
        <v>2</v>
      </c>
      <c r="B34" s="123" t="s">
        <v>27</v>
      </c>
      <c r="C34" s="123" t="s">
        <v>28</v>
      </c>
      <c r="D34" s="123" t="s">
        <v>181</v>
      </c>
      <c r="E34" s="124" t="s">
        <v>182</v>
      </c>
      <c r="F34" s="129">
        <v>2347</v>
      </c>
      <c r="G34" s="130">
        <v>7669</v>
      </c>
      <c r="H34" s="131">
        <v>2540</v>
      </c>
      <c r="I34" s="132">
        <v>12556</v>
      </c>
      <c r="J34" s="129">
        <v>2163</v>
      </c>
      <c r="K34" s="130">
        <v>8798</v>
      </c>
      <c r="L34" s="131">
        <v>3577</v>
      </c>
      <c r="M34" s="132">
        <v>14538</v>
      </c>
      <c r="N34" s="129">
        <v>4510</v>
      </c>
      <c r="O34" s="130">
        <v>16467</v>
      </c>
      <c r="P34" s="131">
        <v>6117</v>
      </c>
      <c r="Q34" s="132">
        <v>27094</v>
      </c>
    </row>
    <row r="35" spans="1:17" ht="15" x14ac:dyDescent="0.25">
      <c r="A35" s="122">
        <v>2</v>
      </c>
      <c r="B35" s="123" t="s">
        <v>27</v>
      </c>
      <c r="C35" s="123" t="s">
        <v>28</v>
      </c>
      <c r="D35" s="123" t="s">
        <v>186</v>
      </c>
      <c r="E35" s="124" t="s">
        <v>187</v>
      </c>
      <c r="F35" s="129">
        <v>1670</v>
      </c>
      <c r="G35" s="130">
        <v>5760</v>
      </c>
      <c r="H35" s="131">
        <v>1622</v>
      </c>
      <c r="I35" s="132">
        <v>9052</v>
      </c>
      <c r="J35" s="129">
        <v>1562</v>
      </c>
      <c r="K35" s="130">
        <v>5905</v>
      </c>
      <c r="L35" s="131">
        <v>2561</v>
      </c>
      <c r="M35" s="132">
        <v>10028</v>
      </c>
      <c r="N35" s="129">
        <v>3232</v>
      </c>
      <c r="O35" s="130">
        <v>11665</v>
      </c>
      <c r="P35" s="131">
        <v>4183</v>
      </c>
      <c r="Q35" s="132">
        <v>19080</v>
      </c>
    </row>
    <row r="36" spans="1:17" ht="15" x14ac:dyDescent="0.25">
      <c r="A36" s="122">
        <v>2</v>
      </c>
      <c r="B36" s="123" t="s">
        <v>27</v>
      </c>
      <c r="C36" s="123" t="s">
        <v>28</v>
      </c>
      <c r="D36" s="123" t="s">
        <v>191</v>
      </c>
      <c r="E36" s="124" t="s">
        <v>192</v>
      </c>
      <c r="F36" s="129">
        <v>1263</v>
      </c>
      <c r="G36" s="130">
        <v>6071</v>
      </c>
      <c r="H36" s="131">
        <v>1545</v>
      </c>
      <c r="I36" s="132">
        <v>8879</v>
      </c>
      <c r="J36" s="129">
        <v>1245</v>
      </c>
      <c r="K36" s="130">
        <v>6244</v>
      </c>
      <c r="L36" s="131">
        <v>2101</v>
      </c>
      <c r="M36" s="132">
        <v>9590</v>
      </c>
      <c r="N36" s="129">
        <v>2508</v>
      </c>
      <c r="O36" s="130">
        <v>12315</v>
      </c>
      <c r="P36" s="131">
        <v>3646</v>
      </c>
      <c r="Q36" s="132">
        <v>18469</v>
      </c>
    </row>
    <row r="37" spans="1:17" ht="15" x14ac:dyDescent="0.25">
      <c r="A37" s="140"/>
      <c r="B37" s="141"/>
      <c r="C37" s="141"/>
      <c r="D37" s="141"/>
      <c r="E37" s="142" t="str">
        <f>"TOTAL"&amp;" "&amp;UPPER(C36)</f>
        <v>TOTAL BARCELONA ESQUERRA</v>
      </c>
      <c r="F37" s="143">
        <v>32301</v>
      </c>
      <c r="G37" s="144">
        <v>163357</v>
      </c>
      <c r="H37" s="145">
        <v>46774</v>
      </c>
      <c r="I37" s="146">
        <v>242432</v>
      </c>
      <c r="J37" s="147">
        <v>30549</v>
      </c>
      <c r="K37" s="144">
        <v>175394</v>
      </c>
      <c r="L37" s="145">
        <v>69505</v>
      </c>
      <c r="M37" s="146">
        <v>275448</v>
      </c>
      <c r="N37" s="147">
        <v>62850</v>
      </c>
      <c r="O37" s="144">
        <v>338751</v>
      </c>
      <c r="P37" s="145">
        <v>116279</v>
      </c>
      <c r="Q37" s="146">
        <v>517880</v>
      </c>
    </row>
    <row r="38" spans="1:17" ht="15" x14ac:dyDescent="0.25">
      <c r="A38" s="122">
        <v>3</v>
      </c>
      <c r="B38" s="123" t="s">
        <v>29</v>
      </c>
      <c r="C38" s="123" t="s">
        <v>30</v>
      </c>
      <c r="D38" s="123" t="s">
        <v>196</v>
      </c>
      <c r="E38" s="124" t="s">
        <v>197</v>
      </c>
      <c r="F38" s="129">
        <v>1468</v>
      </c>
      <c r="G38" s="130">
        <v>6534</v>
      </c>
      <c r="H38" s="131">
        <v>1968</v>
      </c>
      <c r="I38" s="132">
        <v>9970</v>
      </c>
      <c r="J38" s="129">
        <v>1254</v>
      </c>
      <c r="K38" s="130">
        <v>7062</v>
      </c>
      <c r="L38" s="131">
        <v>3418</v>
      </c>
      <c r="M38" s="132">
        <v>11734</v>
      </c>
      <c r="N38" s="129">
        <v>2722</v>
      </c>
      <c r="O38" s="130">
        <v>13596</v>
      </c>
      <c r="P38" s="131">
        <v>5386</v>
      </c>
      <c r="Q38" s="132">
        <v>21704</v>
      </c>
    </row>
    <row r="39" spans="1:17" ht="15" x14ac:dyDescent="0.25">
      <c r="A39" s="122">
        <v>3</v>
      </c>
      <c r="B39" s="123" t="s">
        <v>29</v>
      </c>
      <c r="C39" s="123" t="s">
        <v>30</v>
      </c>
      <c r="D39" s="123" t="s">
        <v>201</v>
      </c>
      <c r="E39" s="124" t="s">
        <v>202</v>
      </c>
      <c r="F39" s="129">
        <v>1574</v>
      </c>
      <c r="G39" s="130">
        <v>8292</v>
      </c>
      <c r="H39" s="131">
        <v>2265</v>
      </c>
      <c r="I39" s="132">
        <v>12131</v>
      </c>
      <c r="J39" s="129">
        <v>1462</v>
      </c>
      <c r="K39" s="130">
        <v>8825</v>
      </c>
      <c r="L39" s="131">
        <v>3493</v>
      </c>
      <c r="M39" s="132">
        <v>13780</v>
      </c>
      <c r="N39" s="129">
        <v>3036</v>
      </c>
      <c r="O39" s="130">
        <v>17117</v>
      </c>
      <c r="P39" s="131">
        <v>5758</v>
      </c>
      <c r="Q39" s="132">
        <v>25911</v>
      </c>
    </row>
    <row r="40" spans="1:17" ht="15" x14ac:dyDescent="0.25">
      <c r="A40" s="122">
        <v>3</v>
      </c>
      <c r="B40" s="123" t="s">
        <v>29</v>
      </c>
      <c r="C40" s="123" t="s">
        <v>30</v>
      </c>
      <c r="D40" s="123" t="s">
        <v>205</v>
      </c>
      <c r="E40" s="124" t="s">
        <v>206</v>
      </c>
      <c r="F40" s="129">
        <v>1041</v>
      </c>
      <c r="G40" s="130">
        <v>6494</v>
      </c>
      <c r="H40" s="131">
        <v>1857</v>
      </c>
      <c r="I40" s="132">
        <v>9392</v>
      </c>
      <c r="J40" s="129">
        <v>1049</v>
      </c>
      <c r="K40" s="130">
        <v>7015</v>
      </c>
      <c r="L40" s="131">
        <v>3005</v>
      </c>
      <c r="M40" s="132">
        <v>11069</v>
      </c>
      <c r="N40" s="129">
        <v>2090</v>
      </c>
      <c r="O40" s="130">
        <v>13509</v>
      </c>
      <c r="P40" s="131">
        <v>4862</v>
      </c>
      <c r="Q40" s="132">
        <v>20461</v>
      </c>
    </row>
    <row r="41" spans="1:17" ht="15" x14ac:dyDescent="0.25">
      <c r="A41" s="122">
        <v>3</v>
      </c>
      <c r="B41" s="123" t="s">
        <v>29</v>
      </c>
      <c r="C41" s="123" t="s">
        <v>30</v>
      </c>
      <c r="D41" s="123" t="s">
        <v>210</v>
      </c>
      <c r="E41" s="124" t="s">
        <v>211</v>
      </c>
      <c r="F41" s="129">
        <v>1597</v>
      </c>
      <c r="G41" s="130">
        <v>8661</v>
      </c>
      <c r="H41" s="131">
        <v>2259</v>
      </c>
      <c r="I41" s="132">
        <v>12517</v>
      </c>
      <c r="J41" s="129">
        <v>1499</v>
      </c>
      <c r="K41" s="130">
        <v>9576</v>
      </c>
      <c r="L41" s="131">
        <v>3561</v>
      </c>
      <c r="M41" s="132">
        <v>14636</v>
      </c>
      <c r="N41" s="129">
        <v>3096</v>
      </c>
      <c r="O41" s="130">
        <v>18237</v>
      </c>
      <c r="P41" s="131">
        <v>5820</v>
      </c>
      <c r="Q41" s="132">
        <v>27153</v>
      </c>
    </row>
    <row r="42" spans="1:17" ht="15" x14ac:dyDescent="0.25">
      <c r="A42" s="122">
        <v>3</v>
      </c>
      <c r="B42" s="123" t="s">
        <v>29</v>
      </c>
      <c r="C42" s="123" t="s">
        <v>30</v>
      </c>
      <c r="D42" s="123" t="s">
        <v>214</v>
      </c>
      <c r="E42" s="124" t="s">
        <v>215</v>
      </c>
      <c r="F42" s="129">
        <v>1350</v>
      </c>
      <c r="G42" s="130">
        <v>8050</v>
      </c>
      <c r="H42" s="131">
        <v>2255</v>
      </c>
      <c r="I42" s="132">
        <v>11655</v>
      </c>
      <c r="J42" s="129">
        <v>1234</v>
      </c>
      <c r="K42" s="130">
        <v>8842</v>
      </c>
      <c r="L42" s="131">
        <v>3662</v>
      </c>
      <c r="M42" s="132">
        <v>13738</v>
      </c>
      <c r="N42" s="129">
        <v>2584</v>
      </c>
      <c r="O42" s="130">
        <v>16892</v>
      </c>
      <c r="P42" s="131">
        <v>5917</v>
      </c>
      <c r="Q42" s="132">
        <v>25393</v>
      </c>
    </row>
    <row r="43" spans="1:17" ht="15" x14ac:dyDescent="0.25">
      <c r="A43" s="122">
        <v>3</v>
      </c>
      <c r="B43" s="123" t="s">
        <v>29</v>
      </c>
      <c r="C43" s="123" t="s">
        <v>30</v>
      </c>
      <c r="D43" s="123" t="s">
        <v>218</v>
      </c>
      <c r="E43" s="124" t="s">
        <v>219</v>
      </c>
      <c r="F43" s="129">
        <v>1779</v>
      </c>
      <c r="G43" s="130">
        <v>9368</v>
      </c>
      <c r="H43" s="131">
        <v>2610</v>
      </c>
      <c r="I43" s="132">
        <v>13757</v>
      </c>
      <c r="J43" s="129">
        <v>1689</v>
      </c>
      <c r="K43" s="130">
        <v>10567</v>
      </c>
      <c r="L43" s="131">
        <v>4060</v>
      </c>
      <c r="M43" s="132">
        <v>16316</v>
      </c>
      <c r="N43" s="129">
        <v>3468</v>
      </c>
      <c r="O43" s="130">
        <v>19935</v>
      </c>
      <c r="P43" s="131">
        <v>6670</v>
      </c>
      <c r="Q43" s="132">
        <v>30073</v>
      </c>
    </row>
    <row r="44" spans="1:17" x14ac:dyDescent="0.3">
      <c r="A44" s="122">
        <v>3</v>
      </c>
      <c r="B44" s="123" t="s">
        <v>29</v>
      </c>
      <c r="C44" s="123" t="s">
        <v>30</v>
      </c>
      <c r="D44" s="123" t="s">
        <v>222</v>
      </c>
      <c r="E44" s="124" t="s">
        <v>223</v>
      </c>
      <c r="F44" s="129">
        <v>1584</v>
      </c>
      <c r="G44" s="130">
        <v>8399</v>
      </c>
      <c r="H44" s="131">
        <v>1776</v>
      </c>
      <c r="I44" s="132">
        <v>11759</v>
      </c>
      <c r="J44" s="129">
        <v>1505</v>
      </c>
      <c r="K44" s="130">
        <v>9555</v>
      </c>
      <c r="L44" s="131">
        <v>2948</v>
      </c>
      <c r="M44" s="132">
        <v>14008</v>
      </c>
      <c r="N44" s="129">
        <v>3089</v>
      </c>
      <c r="O44" s="130">
        <v>17954</v>
      </c>
      <c r="P44" s="131">
        <v>4724</v>
      </c>
      <c r="Q44" s="132">
        <v>25767</v>
      </c>
    </row>
    <row r="45" spans="1:17" x14ac:dyDescent="0.3">
      <c r="A45" s="122">
        <v>3</v>
      </c>
      <c r="B45" s="123" t="s">
        <v>29</v>
      </c>
      <c r="C45" s="123" t="s">
        <v>30</v>
      </c>
      <c r="D45" s="123" t="s">
        <v>226</v>
      </c>
      <c r="E45" s="124" t="s">
        <v>227</v>
      </c>
      <c r="F45" s="129">
        <v>1259</v>
      </c>
      <c r="G45" s="130">
        <v>6299</v>
      </c>
      <c r="H45" s="131">
        <v>1758</v>
      </c>
      <c r="I45" s="132">
        <v>9316</v>
      </c>
      <c r="J45" s="129">
        <v>1114</v>
      </c>
      <c r="K45" s="130">
        <v>7255</v>
      </c>
      <c r="L45" s="131">
        <v>3230</v>
      </c>
      <c r="M45" s="132">
        <v>11599</v>
      </c>
      <c r="N45" s="129">
        <v>2373</v>
      </c>
      <c r="O45" s="130">
        <v>13554</v>
      </c>
      <c r="P45" s="131">
        <v>4988</v>
      </c>
      <c r="Q45" s="132">
        <v>20915</v>
      </c>
    </row>
    <row r="46" spans="1:17" x14ac:dyDescent="0.3">
      <c r="A46" s="122">
        <v>3</v>
      </c>
      <c r="B46" s="123" t="s">
        <v>29</v>
      </c>
      <c r="C46" s="123" t="s">
        <v>30</v>
      </c>
      <c r="D46" s="123" t="s">
        <v>230</v>
      </c>
      <c r="E46" s="124" t="s">
        <v>231</v>
      </c>
      <c r="F46" s="129">
        <v>1314</v>
      </c>
      <c r="G46" s="130">
        <v>6758</v>
      </c>
      <c r="H46" s="131">
        <v>2037</v>
      </c>
      <c r="I46" s="132">
        <v>10109</v>
      </c>
      <c r="J46" s="129">
        <v>1253</v>
      </c>
      <c r="K46" s="130">
        <v>7075</v>
      </c>
      <c r="L46" s="131">
        <v>3051</v>
      </c>
      <c r="M46" s="132">
        <v>11379</v>
      </c>
      <c r="N46" s="129">
        <v>2567</v>
      </c>
      <c r="O46" s="130">
        <v>13833</v>
      </c>
      <c r="P46" s="131">
        <v>5088</v>
      </c>
      <c r="Q46" s="132">
        <v>21488</v>
      </c>
    </row>
    <row r="47" spans="1:17" x14ac:dyDescent="0.3">
      <c r="A47" s="122">
        <v>3</v>
      </c>
      <c r="B47" s="123" t="s">
        <v>29</v>
      </c>
      <c r="C47" s="123" t="s">
        <v>30</v>
      </c>
      <c r="D47" s="123" t="s">
        <v>234</v>
      </c>
      <c r="E47" s="124" t="s">
        <v>235</v>
      </c>
      <c r="F47" s="129">
        <v>1079</v>
      </c>
      <c r="G47" s="130">
        <v>5968</v>
      </c>
      <c r="H47" s="131">
        <v>1788</v>
      </c>
      <c r="I47" s="132">
        <v>8835</v>
      </c>
      <c r="J47" s="129">
        <v>992</v>
      </c>
      <c r="K47" s="130">
        <v>6324</v>
      </c>
      <c r="L47" s="131">
        <v>2852</v>
      </c>
      <c r="M47" s="132">
        <v>10168</v>
      </c>
      <c r="N47" s="129">
        <v>2071</v>
      </c>
      <c r="O47" s="130">
        <v>12292</v>
      </c>
      <c r="P47" s="131">
        <v>4640</v>
      </c>
      <c r="Q47" s="132">
        <v>19003</v>
      </c>
    </row>
    <row r="48" spans="1:17" x14ac:dyDescent="0.3">
      <c r="A48" s="122">
        <v>3</v>
      </c>
      <c r="B48" s="123" t="s">
        <v>29</v>
      </c>
      <c r="C48" s="123" t="s">
        <v>30</v>
      </c>
      <c r="D48" s="123" t="s">
        <v>239</v>
      </c>
      <c r="E48" s="124" t="s">
        <v>240</v>
      </c>
      <c r="F48" s="129">
        <v>2245</v>
      </c>
      <c r="G48" s="130">
        <v>10811</v>
      </c>
      <c r="H48" s="131">
        <v>3330</v>
      </c>
      <c r="I48" s="132">
        <v>16386</v>
      </c>
      <c r="J48" s="129">
        <v>1942</v>
      </c>
      <c r="K48" s="130">
        <v>11504</v>
      </c>
      <c r="L48" s="131">
        <v>4411</v>
      </c>
      <c r="M48" s="132">
        <v>17857</v>
      </c>
      <c r="N48" s="129">
        <v>4187</v>
      </c>
      <c r="O48" s="130">
        <v>22315</v>
      </c>
      <c r="P48" s="131">
        <v>7741</v>
      </c>
      <c r="Q48" s="132">
        <v>34243</v>
      </c>
    </row>
    <row r="49" spans="1:17" x14ac:dyDescent="0.3">
      <c r="A49" s="122">
        <v>3</v>
      </c>
      <c r="B49" s="123" t="s">
        <v>29</v>
      </c>
      <c r="C49" s="123" t="s">
        <v>30</v>
      </c>
      <c r="D49" s="123" t="s">
        <v>243</v>
      </c>
      <c r="E49" s="124" t="s">
        <v>244</v>
      </c>
      <c r="F49" s="129">
        <v>2124</v>
      </c>
      <c r="G49" s="130">
        <v>10672</v>
      </c>
      <c r="H49" s="131">
        <v>3196</v>
      </c>
      <c r="I49" s="132">
        <v>15992</v>
      </c>
      <c r="J49" s="129">
        <v>1958</v>
      </c>
      <c r="K49" s="130">
        <v>11525</v>
      </c>
      <c r="L49" s="131">
        <v>4997</v>
      </c>
      <c r="M49" s="132">
        <v>18480</v>
      </c>
      <c r="N49" s="129">
        <v>4082</v>
      </c>
      <c r="O49" s="130">
        <v>22197</v>
      </c>
      <c r="P49" s="131">
        <v>8193</v>
      </c>
      <c r="Q49" s="132">
        <v>34472</v>
      </c>
    </row>
    <row r="50" spans="1:17" x14ac:dyDescent="0.3">
      <c r="A50" s="122">
        <v>3</v>
      </c>
      <c r="B50" s="123" t="s">
        <v>29</v>
      </c>
      <c r="C50" s="123" t="s">
        <v>30</v>
      </c>
      <c r="D50" s="123" t="s">
        <v>247</v>
      </c>
      <c r="E50" s="124" t="s">
        <v>248</v>
      </c>
      <c r="F50" s="129">
        <v>926</v>
      </c>
      <c r="G50" s="130">
        <v>5397</v>
      </c>
      <c r="H50" s="131">
        <v>1645</v>
      </c>
      <c r="I50" s="132">
        <v>7968</v>
      </c>
      <c r="J50" s="129">
        <v>940</v>
      </c>
      <c r="K50" s="130">
        <v>5714</v>
      </c>
      <c r="L50" s="131">
        <v>2424</v>
      </c>
      <c r="M50" s="132">
        <v>9078</v>
      </c>
      <c r="N50" s="129">
        <v>1866</v>
      </c>
      <c r="O50" s="130">
        <v>11111</v>
      </c>
      <c r="P50" s="131">
        <v>4069</v>
      </c>
      <c r="Q50" s="132">
        <v>17046</v>
      </c>
    </row>
    <row r="51" spans="1:17" x14ac:dyDescent="0.3">
      <c r="A51" s="122">
        <v>3</v>
      </c>
      <c r="B51" s="123" t="s">
        <v>29</v>
      </c>
      <c r="C51" s="123" t="s">
        <v>30</v>
      </c>
      <c r="D51" s="123" t="s">
        <v>251</v>
      </c>
      <c r="E51" s="124" t="s">
        <v>252</v>
      </c>
      <c r="F51" s="129">
        <v>1304</v>
      </c>
      <c r="G51" s="130">
        <v>7621</v>
      </c>
      <c r="H51" s="131">
        <v>2339</v>
      </c>
      <c r="I51" s="132">
        <v>11264</v>
      </c>
      <c r="J51" s="129">
        <v>1351</v>
      </c>
      <c r="K51" s="130">
        <v>8167</v>
      </c>
      <c r="L51" s="131">
        <v>3359</v>
      </c>
      <c r="M51" s="132">
        <v>12877</v>
      </c>
      <c r="N51" s="129">
        <v>2655</v>
      </c>
      <c r="O51" s="130">
        <v>15788</v>
      </c>
      <c r="P51" s="131">
        <v>5698</v>
      </c>
      <c r="Q51" s="132">
        <v>24141</v>
      </c>
    </row>
    <row r="52" spans="1:17" x14ac:dyDescent="0.3">
      <c r="A52" s="122">
        <v>3</v>
      </c>
      <c r="B52" s="123" t="s">
        <v>29</v>
      </c>
      <c r="C52" s="123" t="s">
        <v>30</v>
      </c>
      <c r="D52" s="123" t="s">
        <v>255</v>
      </c>
      <c r="E52" s="124" t="s">
        <v>256</v>
      </c>
      <c r="F52" s="129">
        <v>2000</v>
      </c>
      <c r="G52" s="130">
        <v>9729</v>
      </c>
      <c r="H52" s="131">
        <v>2924</v>
      </c>
      <c r="I52" s="132">
        <v>14653</v>
      </c>
      <c r="J52" s="129">
        <v>1907</v>
      </c>
      <c r="K52" s="130">
        <v>10684</v>
      </c>
      <c r="L52" s="131">
        <v>4363</v>
      </c>
      <c r="M52" s="132">
        <v>16954</v>
      </c>
      <c r="N52" s="129">
        <v>3907</v>
      </c>
      <c r="O52" s="130">
        <v>20413</v>
      </c>
      <c r="P52" s="131">
        <v>7287</v>
      </c>
      <c r="Q52" s="132">
        <v>31607</v>
      </c>
    </row>
    <row r="53" spans="1:17" x14ac:dyDescent="0.3">
      <c r="A53" s="122">
        <v>3</v>
      </c>
      <c r="B53" s="123" t="s">
        <v>29</v>
      </c>
      <c r="C53" s="123" t="s">
        <v>30</v>
      </c>
      <c r="D53" s="123" t="s">
        <v>259</v>
      </c>
      <c r="E53" s="124" t="s">
        <v>362</v>
      </c>
      <c r="F53" s="129">
        <v>1408</v>
      </c>
      <c r="G53" s="130">
        <v>7027</v>
      </c>
      <c r="H53" s="131">
        <v>2333</v>
      </c>
      <c r="I53" s="132">
        <v>10768</v>
      </c>
      <c r="J53" s="129">
        <v>1273</v>
      </c>
      <c r="K53" s="130">
        <v>7582</v>
      </c>
      <c r="L53" s="131">
        <v>3681</v>
      </c>
      <c r="M53" s="132">
        <v>12536</v>
      </c>
      <c r="N53" s="129">
        <v>2681</v>
      </c>
      <c r="O53" s="130">
        <v>14609</v>
      </c>
      <c r="P53" s="131">
        <v>6014</v>
      </c>
      <c r="Q53" s="132">
        <v>23304</v>
      </c>
    </row>
    <row r="54" spans="1:17" x14ac:dyDescent="0.3">
      <c r="A54" s="140"/>
      <c r="B54" s="141"/>
      <c r="C54" s="141"/>
      <c r="D54" s="141"/>
      <c r="E54" s="142" t="str">
        <f>"TOTAL"&amp;" "&amp;UPPER(C53)</f>
        <v>TOTAL BARCELONA DRETA</v>
      </c>
      <c r="F54" s="143">
        <v>24052</v>
      </c>
      <c r="G54" s="144">
        <v>126080</v>
      </c>
      <c r="H54" s="145">
        <v>36340</v>
      </c>
      <c r="I54" s="146">
        <v>186472</v>
      </c>
      <c r="J54" s="147">
        <v>22422</v>
      </c>
      <c r="K54" s="144">
        <v>137272</v>
      </c>
      <c r="L54" s="145">
        <v>56515</v>
      </c>
      <c r="M54" s="146">
        <v>216209</v>
      </c>
      <c r="N54" s="147">
        <v>46474</v>
      </c>
      <c r="O54" s="144">
        <v>263352</v>
      </c>
      <c r="P54" s="145">
        <v>92855</v>
      </c>
      <c r="Q54" s="146">
        <v>402681</v>
      </c>
    </row>
    <row r="55" spans="1:17" x14ac:dyDescent="0.3">
      <c r="A55" s="122">
        <v>4</v>
      </c>
      <c r="B55" s="123" t="s">
        <v>31</v>
      </c>
      <c r="C55" s="123" t="s">
        <v>32</v>
      </c>
      <c r="D55" s="123" t="s">
        <v>264</v>
      </c>
      <c r="E55" s="124" t="s">
        <v>265</v>
      </c>
      <c r="F55" s="129">
        <v>2362</v>
      </c>
      <c r="G55" s="130">
        <v>9751</v>
      </c>
      <c r="H55" s="131">
        <v>3288</v>
      </c>
      <c r="I55" s="132">
        <v>15401</v>
      </c>
      <c r="J55" s="129">
        <v>2366</v>
      </c>
      <c r="K55" s="130">
        <v>11015</v>
      </c>
      <c r="L55" s="131">
        <v>5018</v>
      </c>
      <c r="M55" s="132">
        <v>18399</v>
      </c>
      <c r="N55" s="129">
        <v>4728</v>
      </c>
      <c r="O55" s="130">
        <v>20766</v>
      </c>
      <c r="P55" s="131">
        <v>8306</v>
      </c>
      <c r="Q55" s="132">
        <v>33800</v>
      </c>
    </row>
    <row r="56" spans="1:17" x14ac:dyDescent="0.3">
      <c r="A56" s="122">
        <v>4</v>
      </c>
      <c r="B56" s="123" t="s">
        <v>31</v>
      </c>
      <c r="C56" s="123" t="s">
        <v>32</v>
      </c>
      <c r="D56" s="123" t="s">
        <v>269</v>
      </c>
      <c r="E56" s="124" t="s">
        <v>270</v>
      </c>
      <c r="F56" s="129">
        <v>1501</v>
      </c>
      <c r="G56" s="130">
        <v>6543</v>
      </c>
      <c r="H56" s="131">
        <v>1859</v>
      </c>
      <c r="I56" s="132">
        <v>9903</v>
      </c>
      <c r="J56" s="129">
        <v>1374</v>
      </c>
      <c r="K56" s="130">
        <v>7233</v>
      </c>
      <c r="L56" s="131">
        <v>2773</v>
      </c>
      <c r="M56" s="132">
        <v>11380</v>
      </c>
      <c r="N56" s="129">
        <v>2875</v>
      </c>
      <c r="O56" s="130">
        <v>13776</v>
      </c>
      <c r="P56" s="131">
        <v>4632</v>
      </c>
      <c r="Q56" s="132">
        <v>21283</v>
      </c>
    </row>
    <row r="57" spans="1:17" x14ac:dyDescent="0.3">
      <c r="A57" s="122">
        <v>4</v>
      </c>
      <c r="B57" s="123" t="s">
        <v>31</v>
      </c>
      <c r="C57" s="123" t="s">
        <v>32</v>
      </c>
      <c r="D57" s="123" t="s">
        <v>273</v>
      </c>
      <c r="E57" s="124" t="s">
        <v>274</v>
      </c>
      <c r="F57" s="129">
        <v>1337</v>
      </c>
      <c r="G57" s="130">
        <v>6160</v>
      </c>
      <c r="H57" s="131">
        <v>1773</v>
      </c>
      <c r="I57" s="132">
        <v>9270</v>
      </c>
      <c r="J57" s="129">
        <v>1240</v>
      </c>
      <c r="K57" s="130">
        <v>6306</v>
      </c>
      <c r="L57" s="131">
        <v>2420</v>
      </c>
      <c r="M57" s="132">
        <v>9966</v>
      </c>
      <c r="N57" s="129">
        <v>2577</v>
      </c>
      <c r="O57" s="130">
        <v>12466</v>
      </c>
      <c r="P57" s="131">
        <v>4193</v>
      </c>
      <c r="Q57" s="132">
        <v>19236</v>
      </c>
    </row>
    <row r="58" spans="1:17" x14ac:dyDescent="0.3">
      <c r="A58" s="122">
        <v>4</v>
      </c>
      <c r="B58" s="123" t="s">
        <v>31</v>
      </c>
      <c r="C58" s="123" t="s">
        <v>32</v>
      </c>
      <c r="D58" s="123" t="s">
        <v>277</v>
      </c>
      <c r="E58" s="124" t="s">
        <v>278</v>
      </c>
      <c r="F58" s="129">
        <v>1735</v>
      </c>
      <c r="G58" s="130">
        <v>8347</v>
      </c>
      <c r="H58" s="131">
        <v>2812</v>
      </c>
      <c r="I58" s="132">
        <v>12894</v>
      </c>
      <c r="J58" s="129">
        <v>1642</v>
      </c>
      <c r="K58" s="130">
        <v>8826</v>
      </c>
      <c r="L58" s="131">
        <v>4169</v>
      </c>
      <c r="M58" s="132">
        <v>14637</v>
      </c>
      <c r="N58" s="129">
        <v>3377</v>
      </c>
      <c r="O58" s="130">
        <v>17173</v>
      </c>
      <c r="P58" s="131">
        <v>6981</v>
      </c>
      <c r="Q58" s="132">
        <v>27531</v>
      </c>
    </row>
    <row r="59" spans="1:17" x14ac:dyDescent="0.3">
      <c r="A59" s="122">
        <v>4</v>
      </c>
      <c r="B59" s="123" t="s">
        <v>31</v>
      </c>
      <c r="C59" s="123" t="s">
        <v>32</v>
      </c>
      <c r="D59" s="123" t="s">
        <v>281</v>
      </c>
      <c r="E59" s="124" t="s">
        <v>282</v>
      </c>
      <c r="F59" s="129">
        <v>1862</v>
      </c>
      <c r="G59" s="130">
        <v>9209</v>
      </c>
      <c r="H59" s="131">
        <v>3051</v>
      </c>
      <c r="I59" s="132">
        <v>14122</v>
      </c>
      <c r="J59" s="129">
        <v>1840</v>
      </c>
      <c r="K59" s="130">
        <v>9376</v>
      </c>
      <c r="L59" s="131">
        <v>4815</v>
      </c>
      <c r="M59" s="132">
        <v>16031</v>
      </c>
      <c r="N59" s="129">
        <v>3702</v>
      </c>
      <c r="O59" s="130">
        <v>18585</v>
      </c>
      <c r="P59" s="131">
        <v>7866</v>
      </c>
      <c r="Q59" s="132">
        <v>30153</v>
      </c>
    </row>
    <row r="60" spans="1:17" x14ac:dyDescent="0.3">
      <c r="A60" s="122">
        <v>4</v>
      </c>
      <c r="B60" s="123" t="s">
        <v>31</v>
      </c>
      <c r="C60" s="123" t="s">
        <v>32</v>
      </c>
      <c r="D60" s="123" t="s">
        <v>285</v>
      </c>
      <c r="E60" s="124" t="s">
        <v>286</v>
      </c>
      <c r="F60" s="129">
        <v>1333</v>
      </c>
      <c r="G60" s="130">
        <v>6126</v>
      </c>
      <c r="H60" s="131">
        <v>2094</v>
      </c>
      <c r="I60" s="132">
        <v>9553</v>
      </c>
      <c r="J60" s="129">
        <v>1196</v>
      </c>
      <c r="K60" s="130">
        <v>6409</v>
      </c>
      <c r="L60" s="131">
        <v>3225</v>
      </c>
      <c r="M60" s="132">
        <v>10830</v>
      </c>
      <c r="N60" s="129">
        <v>2529</v>
      </c>
      <c r="O60" s="130">
        <v>12535</v>
      </c>
      <c r="P60" s="131">
        <v>5319</v>
      </c>
      <c r="Q60" s="132">
        <v>20383</v>
      </c>
    </row>
    <row r="61" spans="1:17" x14ac:dyDescent="0.3">
      <c r="A61" s="122">
        <v>4</v>
      </c>
      <c r="B61" s="123" t="s">
        <v>31</v>
      </c>
      <c r="C61" s="123" t="s">
        <v>32</v>
      </c>
      <c r="D61" s="123" t="s">
        <v>289</v>
      </c>
      <c r="E61" s="124" t="s">
        <v>290</v>
      </c>
      <c r="F61" s="129">
        <v>572</v>
      </c>
      <c r="G61" s="130">
        <v>3027</v>
      </c>
      <c r="H61" s="131">
        <v>1049</v>
      </c>
      <c r="I61" s="132">
        <v>4648</v>
      </c>
      <c r="J61" s="129">
        <v>563</v>
      </c>
      <c r="K61" s="130">
        <v>3208</v>
      </c>
      <c r="L61" s="131">
        <v>1581</v>
      </c>
      <c r="M61" s="132">
        <v>5352</v>
      </c>
      <c r="N61" s="129">
        <v>1135</v>
      </c>
      <c r="O61" s="130">
        <v>6235</v>
      </c>
      <c r="P61" s="131">
        <v>2630</v>
      </c>
      <c r="Q61" s="132">
        <v>10000</v>
      </c>
    </row>
    <row r="62" spans="1:17" x14ac:dyDescent="0.3">
      <c r="A62" s="122">
        <v>4</v>
      </c>
      <c r="B62" s="123" t="s">
        <v>31</v>
      </c>
      <c r="C62" s="123" t="s">
        <v>32</v>
      </c>
      <c r="D62" s="123" t="s">
        <v>293</v>
      </c>
      <c r="E62" s="124" t="s">
        <v>294</v>
      </c>
      <c r="F62" s="129">
        <v>716</v>
      </c>
      <c r="G62" s="130">
        <v>3432</v>
      </c>
      <c r="H62" s="131">
        <v>1294</v>
      </c>
      <c r="I62" s="132">
        <v>5442</v>
      </c>
      <c r="J62" s="129">
        <v>745</v>
      </c>
      <c r="K62" s="130">
        <v>3819</v>
      </c>
      <c r="L62" s="131">
        <v>1900</v>
      </c>
      <c r="M62" s="132">
        <v>6464</v>
      </c>
      <c r="N62" s="129">
        <v>1461</v>
      </c>
      <c r="O62" s="130">
        <v>7251</v>
      </c>
      <c r="P62" s="131">
        <v>3194</v>
      </c>
      <c r="Q62" s="132">
        <v>11906</v>
      </c>
    </row>
    <row r="63" spans="1:17" x14ac:dyDescent="0.3">
      <c r="A63" s="122">
        <v>4</v>
      </c>
      <c r="B63" s="123" t="s">
        <v>31</v>
      </c>
      <c r="C63" s="123" t="s">
        <v>32</v>
      </c>
      <c r="D63" s="123" t="s">
        <v>297</v>
      </c>
      <c r="E63" s="124" t="s">
        <v>298</v>
      </c>
      <c r="F63" s="129">
        <v>1048</v>
      </c>
      <c r="G63" s="130">
        <v>4525</v>
      </c>
      <c r="H63" s="131">
        <v>995</v>
      </c>
      <c r="I63" s="132">
        <v>6568</v>
      </c>
      <c r="J63" s="129">
        <v>962</v>
      </c>
      <c r="K63" s="130">
        <v>4739</v>
      </c>
      <c r="L63" s="131">
        <v>1753</v>
      </c>
      <c r="M63" s="132">
        <v>7454</v>
      </c>
      <c r="N63" s="129">
        <v>2010</v>
      </c>
      <c r="O63" s="130">
        <v>9264</v>
      </c>
      <c r="P63" s="131">
        <v>2748</v>
      </c>
      <c r="Q63" s="132">
        <v>14022</v>
      </c>
    </row>
    <row r="64" spans="1:17" x14ac:dyDescent="0.3">
      <c r="A64" s="122">
        <v>4</v>
      </c>
      <c r="B64" s="123" t="s">
        <v>31</v>
      </c>
      <c r="C64" s="123" t="s">
        <v>32</v>
      </c>
      <c r="D64" s="123" t="s">
        <v>301</v>
      </c>
      <c r="E64" s="124" t="s">
        <v>302</v>
      </c>
      <c r="F64" s="129">
        <v>950</v>
      </c>
      <c r="G64" s="130">
        <v>4785</v>
      </c>
      <c r="H64" s="131">
        <v>1746</v>
      </c>
      <c r="I64" s="132">
        <v>7481</v>
      </c>
      <c r="J64" s="129">
        <v>947</v>
      </c>
      <c r="K64" s="130">
        <v>4966</v>
      </c>
      <c r="L64" s="131">
        <v>2359</v>
      </c>
      <c r="M64" s="132">
        <v>8272</v>
      </c>
      <c r="N64" s="129">
        <v>1897</v>
      </c>
      <c r="O64" s="130">
        <v>9751</v>
      </c>
      <c r="P64" s="131">
        <v>4105</v>
      </c>
      <c r="Q64" s="132">
        <v>15753</v>
      </c>
    </row>
    <row r="65" spans="1:17" x14ac:dyDescent="0.3">
      <c r="A65" s="122">
        <v>4</v>
      </c>
      <c r="B65" s="123" t="s">
        <v>31</v>
      </c>
      <c r="C65" s="123" t="s">
        <v>32</v>
      </c>
      <c r="D65" s="123" t="s">
        <v>305</v>
      </c>
      <c r="E65" s="124" t="s">
        <v>306</v>
      </c>
      <c r="F65" s="129">
        <v>1213</v>
      </c>
      <c r="G65" s="130">
        <v>5624</v>
      </c>
      <c r="H65" s="131">
        <v>1730</v>
      </c>
      <c r="I65" s="132">
        <v>8567</v>
      </c>
      <c r="J65" s="129">
        <v>1231</v>
      </c>
      <c r="K65" s="130">
        <v>6145</v>
      </c>
      <c r="L65" s="131">
        <v>2462</v>
      </c>
      <c r="M65" s="132">
        <v>9838</v>
      </c>
      <c r="N65" s="129">
        <v>2444</v>
      </c>
      <c r="O65" s="130">
        <v>11769</v>
      </c>
      <c r="P65" s="131">
        <v>4192</v>
      </c>
      <c r="Q65" s="132">
        <v>18405</v>
      </c>
    </row>
    <row r="66" spans="1:17" x14ac:dyDescent="0.3">
      <c r="A66" s="122">
        <v>4</v>
      </c>
      <c r="B66" s="123" t="s">
        <v>31</v>
      </c>
      <c r="C66" s="123" t="s">
        <v>32</v>
      </c>
      <c r="D66" s="123" t="s">
        <v>309</v>
      </c>
      <c r="E66" s="124" t="s">
        <v>310</v>
      </c>
      <c r="F66" s="129">
        <v>1567</v>
      </c>
      <c r="G66" s="130">
        <v>7715</v>
      </c>
      <c r="H66" s="131">
        <v>2806</v>
      </c>
      <c r="I66" s="132">
        <v>12088</v>
      </c>
      <c r="J66" s="129">
        <v>1452</v>
      </c>
      <c r="K66" s="130">
        <v>7971</v>
      </c>
      <c r="L66" s="131">
        <v>4038</v>
      </c>
      <c r="M66" s="132">
        <v>13461</v>
      </c>
      <c r="N66" s="129">
        <v>3019</v>
      </c>
      <c r="O66" s="130">
        <v>15686</v>
      </c>
      <c r="P66" s="131">
        <v>6844</v>
      </c>
      <c r="Q66" s="132">
        <v>25549</v>
      </c>
    </row>
    <row r="67" spans="1:17" x14ac:dyDescent="0.3">
      <c r="A67" s="122">
        <v>4</v>
      </c>
      <c r="B67" s="123" t="s">
        <v>31</v>
      </c>
      <c r="C67" s="123" t="s">
        <v>32</v>
      </c>
      <c r="D67" s="123" t="s">
        <v>313</v>
      </c>
      <c r="E67" s="124" t="s">
        <v>314</v>
      </c>
      <c r="F67" s="129">
        <v>1278</v>
      </c>
      <c r="G67" s="130">
        <v>5406</v>
      </c>
      <c r="H67" s="131">
        <v>1244</v>
      </c>
      <c r="I67" s="132">
        <v>7928</v>
      </c>
      <c r="J67" s="129">
        <v>1233</v>
      </c>
      <c r="K67" s="130">
        <v>5723</v>
      </c>
      <c r="L67" s="131">
        <v>1651</v>
      </c>
      <c r="M67" s="132">
        <v>8607</v>
      </c>
      <c r="N67" s="129">
        <v>2511</v>
      </c>
      <c r="O67" s="130">
        <v>11129</v>
      </c>
      <c r="P67" s="131">
        <v>2895</v>
      </c>
      <c r="Q67" s="132">
        <v>16535</v>
      </c>
    </row>
    <row r="68" spans="1:17" x14ac:dyDescent="0.3">
      <c r="A68" s="122">
        <v>4</v>
      </c>
      <c r="B68" s="123" t="s">
        <v>31</v>
      </c>
      <c r="C68" s="123" t="s">
        <v>32</v>
      </c>
      <c r="D68" s="123" t="s">
        <v>317</v>
      </c>
      <c r="E68" s="124" t="s">
        <v>318</v>
      </c>
      <c r="F68" s="129">
        <v>1296</v>
      </c>
      <c r="G68" s="130">
        <v>5124</v>
      </c>
      <c r="H68" s="131">
        <v>1034</v>
      </c>
      <c r="I68" s="132">
        <v>7454</v>
      </c>
      <c r="J68" s="129">
        <v>1298</v>
      </c>
      <c r="K68" s="130">
        <v>5068</v>
      </c>
      <c r="L68" s="131">
        <v>1430</v>
      </c>
      <c r="M68" s="132">
        <v>7796</v>
      </c>
      <c r="N68" s="129">
        <v>2594</v>
      </c>
      <c r="O68" s="130">
        <v>10192</v>
      </c>
      <c r="P68" s="131">
        <v>2464</v>
      </c>
      <c r="Q68" s="132">
        <v>15250</v>
      </c>
    </row>
    <row r="69" spans="1:17" x14ac:dyDescent="0.3">
      <c r="A69" s="122">
        <v>4</v>
      </c>
      <c r="B69" s="123" t="s">
        <v>31</v>
      </c>
      <c r="C69" s="123" t="s">
        <v>32</v>
      </c>
      <c r="D69" s="123" t="s">
        <v>321</v>
      </c>
      <c r="E69" s="124" t="s">
        <v>322</v>
      </c>
      <c r="F69" s="129">
        <v>1313</v>
      </c>
      <c r="G69" s="130">
        <v>4708</v>
      </c>
      <c r="H69" s="131">
        <v>1082</v>
      </c>
      <c r="I69" s="132">
        <v>7103</v>
      </c>
      <c r="J69" s="129">
        <v>1232</v>
      </c>
      <c r="K69" s="130">
        <v>4611</v>
      </c>
      <c r="L69" s="131">
        <v>1541</v>
      </c>
      <c r="M69" s="132">
        <v>7384</v>
      </c>
      <c r="N69" s="129">
        <v>2545</v>
      </c>
      <c r="O69" s="130">
        <v>9319</v>
      </c>
      <c r="P69" s="131">
        <v>2623</v>
      </c>
      <c r="Q69" s="132">
        <v>14487</v>
      </c>
    </row>
    <row r="70" spans="1:17" x14ac:dyDescent="0.3">
      <c r="A70" s="122">
        <v>4</v>
      </c>
      <c r="B70" s="123" t="s">
        <v>31</v>
      </c>
      <c r="C70" s="123" t="s">
        <v>32</v>
      </c>
      <c r="D70" s="123" t="s">
        <v>325</v>
      </c>
      <c r="E70" s="124" t="s">
        <v>326</v>
      </c>
      <c r="F70" s="129">
        <v>950</v>
      </c>
      <c r="G70" s="130">
        <v>3758</v>
      </c>
      <c r="H70" s="131">
        <v>690</v>
      </c>
      <c r="I70" s="132">
        <v>5398</v>
      </c>
      <c r="J70" s="129">
        <v>848</v>
      </c>
      <c r="K70" s="130">
        <v>3301</v>
      </c>
      <c r="L70" s="131">
        <v>897</v>
      </c>
      <c r="M70" s="132">
        <v>5046</v>
      </c>
      <c r="N70" s="129">
        <v>1798</v>
      </c>
      <c r="O70" s="130">
        <v>7059</v>
      </c>
      <c r="P70" s="131">
        <v>1587</v>
      </c>
      <c r="Q70" s="132">
        <v>10444</v>
      </c>
    </row>
    <row r="71" spans="1:17" x14ac:dyDescent="0.3">
      <c r="A71" s="122">
        <v>4</v>
      </c>
      <c r="B71" s="123" t="s">
        <v>31</v>
      </c>
      <c r="C71" s="123" t="s">
        <v>32</v>
      </c>
      <c r="D71" s="123" t="s">
        <v>329</v>
      </c>
      <c r="E71" s="124" t="s">
        <v>330</v>
      </c>
      <c r="F71" s="129">
        <v>2986</v>
      </c>
      <c r="G71" s="130">
        <v>11573</v>
      </c>
      <c r="H71" s="131">
        <v>2246</v>
      </c>
      <c r="I71" s="132">
        <v>16805</v>
      </c>
      <c r="J71" s="129">
        <v>2847</v>
      </c>
      <c r="K71" s="130">
        <v>11370</v>
      </c>
      <c r="L71" s="131">
        <v>3056</v>
      </c>
      <c r="M71" s="132">
        <v>17273</v>
      </c>
      <c r="N71" s="129">
        <v>5833</v>
      </c>
      <c r="O71" s="130">
        <v>22943</v>
      </c>
      <c r="P71" s="131">
        <v>5302</v>
      </c>
      <c r="Q71" s="132">
        <v>34078</v>
      </c>
    </row>
    <row r="72" spans="1:17" x14ac:dyDescent="0.3">
      <c r="A72" s="122">
        <v>4</v>
      </c>
      <c r="B72" s="123" t="s">
        <v>31</v>
      </c>
      <c r="C72" s="123" t="s">
        <v>32</v>
      </c>
      <c r="D72" s="123" t="s">
        <v>333</v>
      </c>
      <c r="E72" s="124" t="s">
        <v>334</v>
      </c>
      <c r="F72" s="129">
        <v>1263</v>
      </c>
      <c r="G72" s="130">
        <v>5600</v>
      </c>
      <c r="H72" s="131">
        <v>1518</v>
      </c>
      <c r="I72" s="132">
        <v>8381</v>
      </c>
      <c r="J72" s="129">
        <v>1210</v>
      </c>
      <c r="K72" s="130">
        <v>5976</v>
      </c>
      <c r="L72" s="131">
        <v>2297</v>
      </c>
      <c r="M72" s="132">
        <v>9483</v>
      </c>
      <c r="N72" s="129">
        <v>2473</v>
      </c>
      <c r="O72" s="130">
        <v>11576</v>
      </c>
      <c r="P72" s="131">
        <v>3815</v>
      </c>
      <c r="Q72" s="132">
        <v>17864</v>
      </c>
    </row>
    <row r="73" spans="1:17" x14ac:dyDescent="0.3">
      <c r="A73" s="122">
        <v>4</v>
      </c>
      <c r="B73" s="123" t="s">
        <v>31</v>
      </c>
      <c r="C73" s="123" t="s">
        <v>32</v>
      </c>
      <c r="D73" s="123" t="s">
        <v>337</v>
      </c>
      <c r="E73" s="124" t="s">
        <v>338</v>
      </c>
      <c r="F73" s="129">
        <v>1531</v>
      </c>
      <c r="G73" s="130">
        <v>7490</v>
      </c>
      <c r="H73" s="131">
        <v>2291</v>
      </c>
      <c r="I73" s="132">
        <v>11312</v>
      </c>
      <c r="J73" s="129">
        <v>1488</v>
      </c>
      <c r="K73" s="130">
        <v>8045</v>
      </c>
      <c r="L73" s="131">
        <v>3629</v>
      </c>
      <c r="M73" s="132">
        <v>13162</v>
      </c>
      <c r="N73" s="129">
        <v>3019</v>
      </c>
      <c r="O73" s="130">
        <v>15535</v>
      </c>
      <c r="P73" s="131">
        <v>5920</v>
      </c>
      <c r="Q73" s="132">
        <v>24474</v>
      </c>
    </row>
    <row r="74" spans="1:17" x14ac:dyDescent="0.3">
      <c r="A74" s="122">
        <v>4</v>
      </c>
      <c r="B74" s="123" t="s">
        <v>31</v>
      </c>
      <c r="C74" s="123" t="s">
        <v>32</v>
      </c>
      <c r="D74" s="123" t="s">
        <v>342</v>
      </c>
      <c r="E74" s="124" t="s">
        <v>343</v>
      </c>
      <c r="F74" s="129">
        <v>1911</v>
      </c>
      <c r="G74" s="130">
        <v>9618</v>
      </c>
      <c r="H74" s="131">
        <v>3061</v>
      </c>
      <c r="I74" s="132">
        <v>14590</v>
      </c>
      <c r="J74" s="129">
        <v>1769</v>
      </c>
      <c r="K74" s="130">
        <v>10220</v>
      </c>
      <c r="L74" s="131">
        <v>4228</v>
      </c>
      <c r="M74" s="132">
        <v>16217</v>
      </c>
      <c r="N74" s="129">
        <v>3680</v>
      </c>
      <c r="O74" s="130">
        <v>19838</v>
      </c>
      <c r="P74" s="131">
        <v>7289</v>
      </c>
      <c r="Q74" s="132">
        <v>30807</v>
      </c>
    </row>
    <row r="75" spans="1:17" x14ac:dyDescent="0.3">
      <c r="A75" s="122">
        <v>4</v>
      </c>
      <c r="B75" s="123" t="s">
        <v>31</v>
      </c>
      <c r="C75" s="123" t="s">
        <v>32</v>
      </c>
      <c r="D75" s="123" t="s">
        <v>346</v>
      </c>
      <c r="E75" s="124" t="s">
        <v>347</v>
      </c>
      <c r="F75" s="129">
        <v>1784</v>
      </c>
      <c r="G75" s="130">
        <v>7462</v>
      </c>
      <c r="H75" s="131">
        <v>2121</v>
      </c>
      <c r="I75" s="132">
        <v>11367</v>
      </c>
      <c r="J75" s="129">
        <v>1747</v>
      </c>
      <c r="K75" s="130">
        <v>8012</v>
      </c>
      <c r="L75" s="131">
        <v>2917</v>
      </c>
      <c r="M75" s="132">
        <v>12676</v>
      </c>
      <c r="N75" s="129">
        <v>3531</v>
      </c>
      <c r="O75" s="130">
        <v>15474</v>
      </c>
      <c r="P75" s="131">
        <v>5038</v>
      </c>
      <c r="Q75" s="132">
        <v>24043</v>
      </c>
    </row>
    <row r="76" spans="1:17" x14ac:dyDescent="0.3">
      <c r="A76" s="140"/>
      <c r="B76" s="141"/>
      <c r="C76" s="141"/>
      <c r="D76" s="141"/>
      <c r="E76" s="142" t="str">
        <f>"TOTAL"&amp;" "&amp;UPPER(C75)</f>
        <v>TOTAL BARCELONA NORD</v>
      </c>
      <c r="F76" s="143">
        <v>30508</v>
      </c>
      <c r="G76" s="144">
        <v>135983</v>
      </c>
      <c r="H76" s="145">
        <v>39784</v>
      </c>
      <c r="I76" s="146">
        <v>206275</v>
      </c>
      <c r="J76" s="147">
        <v>29230</v>
      </c>
      <c r="K76" s="144">
        <v>142339</v>
      </c>
      <c r="L76" s="145">
        <v>58159</v>
      </c>
      <c r="M76" s="146">
        <v>229728</v>
      </c>
      <c r="N76" s="147">
        <v>59738</v>
      </c>
      <c r="O76" s="144">
        <v>278322</v>
      </c>
      <c r="P76" s="145">
        <v>97943</v>
      </c>
      <c r="Q76" s="146">
        <v>436003</v>
      </c>
    </row>
    <row r="78" spans="1:17" s="220" customFormat="1" x14ac:dyDescent="0.3">
      <c r="E78" s="225" t="s">
        <v>475</v>
      </c>
      <c r="F78" s="226">
        <f>F17+F37+F54+F76</f>
        <v>108414</v>
      </c>
      <c r="G78" s="226">
        <f t="shared" ref="G78:Q78" si="0">G17+G37+G54+G76</f>
        <v>535562</v>
      </c>
      <c r="H78" s="226">
        <f t="shared" si="0"/>
        <v>145571</v>
      </c>
      <c r="I78" s="226">
        <f t="shared" si="0"/>
        <v>789547</v>
      </c>
      <c r="J78" s="226">
        <f t="shared" si="0"/>
        <v>102345</v>
      </c>
      <c r="K78" s="226">
        <f t="shared" si="0"/>
        <v>558078</v>
      </c>
      <c r="L78" s="226">
        <f t="shared" si="0"/>
        <v>216184</v>
      </c>
      <c r="M78" s="226">
        <f t="shared" si="0"/>
        <v>876607</v>
      </c>
      <c r="N78" s="226">
        <f t="shared" si="0"/>
        <v>210759</v>
      </c>
      <c r="O78" s="226">
        <f t="shared" si="0"/>
        <v>1093640</v>
      </c>
      <c r="P78" s="226">
        <f t="shared" si="0"/>
        <v>361755</v>
      </c>
      <c r="Q78" s="226">
        <f t="shared" si="0"/>
        <v>1666154</v>
      </c>
    </row>
  </sheetData>
  <mergeCells count="3">
    <mergeCell ref="F1:I1"/>
    <mergeCell ref="J1:M1"/>
    <mergeCell ref="N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8"/>
  <sheetViews>
    <sheetView workbookViewId="0">
      <selection activeCell="F91" sqref="F91"/>
    </sheetView>
  </sheetViews>
  <sheetFormatPr defaultColWidth="8.88671875" defaultRowHeight="14.4" x14ac:dyDescent="0.3"/>
  <cols>
    <col min="1" max="1" width="4.44140625" bestFit="1" customWidth="1"/>
    <col min="2" max="2" width="4.109375" bestFit="1" customWidth="1"/>
    <col min="3" max="3" width="32.44140625" bestFit="1" customWidth="1"/>
    <col min="4" max="4" width="7.88671875" bestFit="1" customWidth="1"/>
    <col min="5" max="5" width="36.33203125" bestFit="1" customWidth="1"/>
    <col min="6" max="25" width="8.6640625" customWidth="1"/>
    <col min="26" max="26" width="11.109375" customWidth="1"/>
  </cols>
  <sheetData>
    <row r="1" spans="1:26" x14ac:dyDescent="0.3">
      <c r="F1" s="251" t="s">
        <v>36</v>
      </c>
      <c r="G1" s="251"/>
      <c r="H1" s="251"/>
      <c r="I1" s="251"/>
      <c r="J1" s="251"/>
      <c r="K1" s="251"/>
      <c r="L1" s="251"/>
      <c r="M1" s="251" t="s">
        <v>37</v>
      </c>
      <c r="N1" s="251"/>
      <c r="O1" s="251"/>
      <c r="P1" s="251"/>
      <c r="Q1" s="251"/>
      <c r="R1" s="251"/>
      <c r="S1" s="251"/>
      <c r="T1" s="251" t="s">
        <v>38</v>
      </c>
      <c r="U1" s="251"/>
      <c r="V1" s="251"/>
      <c r="W1" s="251"/>
      <c r="X1" s="251"/>
      <c r="Y1" s="251"/>
      <c r="Z1" s="251"/>
    </row>
    <row r="2" spans="1:26" x14ac:dyDescent="0.3">
      <c r="A2" s="148" t="s">
        <v>352</v>
      </c>
      <c r="B2" s="148" t="s">
        <v>353</v>
      </c>
      <c r="C2" s="148" t="s">
        <v>2</v>
      </c>
      <c r="D2" s="148" t="s">
        <v>354</v>
      </c>
      <c r="E2" s="149" t="s">
        <v>355</v>
      </c>
      <c r="F2" s="150" t="s">
        <v>356</v>
      </c>
      <c r="G2" s="151" t="s">
        <v>363</v>
      </c>
      <c r="H2" s="151" t="s">
        <v>364</v>
      </c>
      <c r="I2" s="151" t="s">
        <v>365</v>
      </c>
      <c r="J2" s="151" t="s">
        <v>366</v>
      </c>
      <c r="K2" s="151" t="s">
        <v>367</v>
      </c>
      <c r="L2" s="151" t="s">
        <v>359</v>
      </c>
      <c r="M2" s="152" t="s">
        <v>356</v>
      </c>
      <c r="N2" s="152" t="s">
        <v>363</v>
      </c>
      <c r="O2" s="152" t="s">
        <v>364</v>
      </c>
      <c r="P2" s="152" t="s">
        <v>365</v>
      </c>
      <c r="Q2" s="152" t="s">
        <v>366</v>
      </c>
      <c r="R2" s="152" t="s">
        <v>368</v>
      </c>
      <c r="S2" s="152" t="s">
        <v>359</v>
      </c>
      <c r="T2" s="152" t="s">
        <v>356</v>
      </c>
      <c r="U2" s="152" t="s">
        <v>363</v>
      </c>
      <c r="V2" s="152" t="s">
        <v>364</v>
      </c>
      <c r="W2" s="152" t="s">
        <v>365</v>
      </c>
      <c r="X2" s="152" t="s">
        <v>366</v>
      </c>
      <c r="Y2" s="152" t="s">
        <v>368</v>
      </c>
      <c r="Z2" s="153" t="s">
        <v>359</v>
      </c>
    </row>
    <row r="3" spans="1:26" ht="15" x14ac:dyDescent="0.25">
      <c r="A3" s="154">
        <v>1</v>
      </c>
      <c r="B3" s="155" t="s">
        <v>25</v>
      </c>
      <c r="C3" s="155" t="s">
        <v>26</v>
      </c>
      <c r="D3" s="155" t="s">
        <v>56</v>
      </c>
      <c r="E3" s="156" t="s">
        <v>57</v>
      </c>
      <c r="F3" s="157">
        <v>657</v>
      </c>
      <c r="G3" s="158">
        <v>3436</v>
      </c>
      <c r="H3" s="158">
        <v>1928</v>
      </c>
      <c r="I3" s="158">
        <v>504</v>
      </c>
      <c r="J3" s="158">
        <v>372</v>
      </c>
      <c r="K3" s="159">
        <v>137</v>
      </c>
      <c r="L3" s="132">
        <f t="shared" ref="L3:L71" si="0">SUM(F3:K3)</f>
        <v>7034</v>
      </c>
      <c r="M3" s="157">
        <v>647</v>
      </c>
      <c r="N3" s="158">
        <v>3198</v>
      </c>
      <c r="O3" s="158">
        <v>1668</v>
      </c>
      <c r="P3" s="158">
        <v>617</v>
      </c>
      <c r="Q3" s="158">
        <v>593</v>
      </c>
      <c r="R3" s="159">
        <v>389</v>
      </c>
      <c r="S3" s="160">
        <f>SUM(M3:R3)</f>
        <v>7112</v>
      </c>
      <c r="T3" s="157">
        <f>SUM(F3,M3)</f>
        <v>1304</v>
      </c>
      <c r="U3" s="158">
        <f t="shared" ref="U3:Y16" si="1">SUM(G3,N3)</f>
        <v>6634</v>
      </c>
      <c r="V3" s="158">
        <f t="shared" si="1"/>
        <v>3596</v>
      </c>
      <c r="W3" s="158">
        <f t="shared" si="1"/>
        <v>1121</v>
      </c>
      <c r="X3" s="158">
        <f t="shared" si="1"/>
        <v>965</v>
      </c>
      <c r="Y3" s="159">
        <f>SUM(K3,R3)</f>
        <v>526</v>
      </c>
      <c r="Z3" s="160">
        <f>SUM(T3:Y3)</f>
        <v>14146</v>
      </c>
    </row>
    <row r="4" spans="1:26" ht="15" x14ac:dyDescent="0.25">
      <c r="A4" s="122">
        <v>1</v>
      </c>
      <c r="B4" s="123" t="s">
        <v>25</v>
      </c>
      <c r="C4" s="123" t="s">
        <v>26</v>
      </c>
      <c r="D4" s="123" t="s">
        <v>61</v>
      </c>
      <c r="E4" s="124" t="s">
        <v>62</v>
      </c>
      <c r="F4" s="129">
        <v>1187</v>
      </c>
      <c r="G4" s="130">
        <v>5705</v>
      </c>
      <c r="H4" s="130">
        <v>2862</v>
      </c>
      <c r="I4" s="130">
        <v>680</v>
      </c>
      <c r="J4" s="130">
        <v>407</v>
      </c>
      <c r="K4" s="131">
        <v>162</v>
      </c>
      <c r="L4" s="132">
        <f t="shared" si="0"/>
        <v>11003</v>
      </c>
      <c r="M4" s="129">
        <v>1107</v>
      </c>
      <c r="N4" s="130">
        <v>5456</v>
      </c>
      <c r="O4" s="130">
        <v>2524</v>
      </c>
      <c r="P4" s="130">
        <v>793</v>
      </c>
      <c r="Q4" s="130">
        <v>645</v>
      </c>
      <c r="R4" s="131">
        <v>455</v>
      </c>
      <c r="S4" s="132">
        <f>SUM(M4:R4)</f>
        <v>10980</v>
      </c>
      <c r="T4" s="129">
        <f t="shared" ref="T4:T16" si="2">SUM(F4,M4)</f>
        <v>2294</v>
      </c>
      <c r="U4" s="130">
        <f t="shared" si="1"/>
        <v>11161</v>
      </c>
      <c r="V4" s="130">
        <f t="shared" si="1"/>
        <v>5386</v>
      </c>
      <c r="W4" s="130">
        <f t="shared" si="1"/>
        <v>1473</v>
      </c>
      <c r="X4" s="130">
        <f t="shared" si="1"/>
        <v>1052</v>
      </c>
      <c r="Y4" s="131">
        <f t="shared" si="1"/>
        <v>617</v>
      </c>
      <c r="Z4" s="132">
        <f>SUM(T4:Y4)</f>
        <v>21983</v>
      </c>
    </row>
    <row r="5" spans="1:26" ht="15" x14ac:dyDescent="0.25">
      <c r="A5" s="122">
        <v>1</v>
      </c>
      <c r="B5" s="123" t="s">
        <v>25</v>
      </c>
      <c r="C5" s="123" t="s">
        <v>26</v>
      </c>
      <c r="D5" s="123" t="s">
        <v>66</v>
      </c>
      <c r="E5" s="124" t="s">
        <v>67</v>
      </c>
      <c r="F5" s="129">
        <v>596</v>
      </c>
      <c r="G5" s="130">
        <v>3877</v>
      </c>
      <c r="H5" s="130">
        <v>2032</v>
      </c>
      <c r="I5" s="130">
        <v>519</v>
      </c>
      <c r="J5" s="130">
        <v>279</v>
      </c>
      <c r="K5" s="131">
        <v>128</v>
      </c>
      <c r="L5" s="132">
        <f t="shared" si="0"/>
        <v>7431</v>
      </c>
      <c r="M5" s="129">
        <v>592</v>
      </c>
      <c r="N5" s="130">
        <v>3558</v>
      </c>
      <c r="O5" s="130">
        <v>1631</v>
      </c>
      <c r="P5" s="130">
        <v>495</v>
      </c>
      <c r="Q5" s="130">
        <v>398</v>
      </c>
      <c r="R5" s="131">
        <v>334</v>
      </c>
      <c r="S5" s="132">
        <f t="shared" ref="S5:S16" si="3">SUM(M5:R5)</f>
        <v>7008</v>
      </c>
      <c r="T5" s="129">
        <f t="shared" si="2"/>
        <v>1188</v>
      </c>
      <c r="U5" s="130">
        <f t="shared" si="1"/>
        <v>7435</v>
      </c>
      <c r="V5" s="130">
        <f t="shared" si="1"/>
        <v>3663</v>
      </c>
      <c r="W5" s="130">
        <f t="shared" si="1"/>
        <v>1014</v>
      </c>
      <c r="X5" s="130">
        <f t="shared" si="1"/>
        <v>677</v>
      </c>
      <c r="Y5" s="131">
        <f t="shared" si="1"/>
        <v>462</v>
      </c>
      <c r="Z5" s="132">
        <f t="shared" ref="Z5:Z71" si="4">SUM(T5:Y5)</f>
        <v>14439</v>
      </c>
    </row>
    <row r="6" spans="1:26" ht="15" x14ac:dyDescent="0.25">
      <c r="A6" s="122">
        <v>1</v>
      </c>
      <c r="B6" s="123" t="s">
        <v>25</v>
      </c>
      <c r="C6" s="123" t="s">
        <v>26</v>
      </c>
      <c r="D6" s="123" t="s">
        <v>70</v>
      </c>
      <c r="E6" s="124" t="s">
        <v>71</v>
      </c>
      <c r="F6" s="129">
        <v>2065</v>
      </c>
      <c r="G6" s="130">
        <v>9160</v>
      </c>
      <c r="H6" s="130">
        <v>4129</v>
      </c>
      <c r="I6" s="130">
        <v>763</v>
      </c>
      <c r="J6" s="130">
        <v>440</v>
      </c>
      <c r="K6" s="131">
        <v>129</v>
      </c>
      <c r="L6" s="132">
        <f t="shared" si="0"/>
        <v>16686</v>
      </c>
      <c r="M6" s="129">
        <v>1888</v>
      </c>
      <c r="N6" s="130">
        <v>5900</v>
      </c>
      <c r="O6" s="130">
        <v>2676</v>
      </c>
      <c r="P6" s="130">
        <v>684</v>
      </c>
      <c r="Q6" s="130">
        <v>542</v>
      </c>
      <c r="R6" s="131">
        <v>332</v>
      </c>
      <c r="S6" s="132">
        <f t="shared" si="3"/>
        <v>12022</v>
      </c>
      <c r="T6" s="129">
        <f t="shared" si="2"/>
        <v>3953</v>
      </c>
      <c r="U6" s="130">
        <f t="shared" si="1"/>
        <v>15060</v>
      </c>
      <c r="V6" s="130">
        <f t="shared" si="1"/>
        <v>6805</v>
      </c>
      <c r="W6" s="130">
        <f t="shared" si="1"/>
        <v>1447</v>
      </c>
      <c r="X6" s="130">
        <f t="shared" si="1"/>
        <v>982</v>
      </c>
      <c r="Y6" s="131">
        <f t="shared" si="1"/>
        <v>461</v>
      </c>
      <c r="Z6" s="132">
        <f t="shared" si="4"/>
        <v>28708</v>
      </c>
    </row>
    <row r="7" spans="1:26" ht="15" x14ac:dyDescent="0.25">
      <c r="A7" s="122">
        <v>1</v>
      </c>
      <c r="B7" s="123" t="s">
        <v>25</v>
      </c>
      <c r="C7" s="123" t="s">
        <v>26</v>
      </c>
      <c r="D7" s="123" t="s">
        <v>74</v>
      </c>
      <c r="E7" s="124" t="s">
        <v>75</v>
      </c>
      <c r="F7" s="129">
        <v>1328</v>
      </c>
      <c r="G7" s="130">
        <v>5552</v>
      </c>
      <c r="H7" s="130">
        <v>2783</v>
      </c>
      <c r="I7" s="130">
        <v>557</v>
      </c>
      <c r="J7" s="130">
        <v>323</v>
      </c>
      <c r="K7" s="131">
        <v>123</v>
      </c>
      <c r="L7" s="132">
        <f t="shared" si="0"/>
        <v>10666</v>
      </c>
      <c r="M7" s="129">
        <v>1204</v>
      </c>
      <c r="N7" s="130">
        <v>5046</v>
      </c>
      <c r="O7" s="130">
        <v>2622</v>
      </c>
      <c r="P7" s="130">
        <v>694</v>
      </c>
      <c r="Q7" s="130">
        <v>544</v>
      </c>
      <c r="R7" s="131">
        <v>395</v>
      </c>
      <c r="S7" s="132">
        <f t="shared" si="3"/>
        <v>10505</v>
      </c>
      <c r="T7" s="129">
        <f t="shared" si="2"/>
        <v>2532</v>
      </c>
      <c r="U7" s="130">
        <f t="shared" si="1"/>
        <v>10598</v>
      </c>
      <c r="V7" s="130">
        <f t="shared" si="1"/>
        <v>5405</v>
      </c>
      <c r="W7" s="130">
        <f t="shared" si="1"/>
        <v>1251</v>
      </c>
      <c r="X7" s="130">
        <f t="shared" si="1"/>
        <v>867</v>
      </c>
      <c r="Y7" s="131">
        <f t="shared" si="1"/>
        <v>518</v>
      </c>
      <c r="Z7" s="132">
        <f t="shared" si="4"/>
        <v>21171</v>
      </c>
    </row>
    <row r="8" spans="1:26" ht="15" x14ac:dyDescent="0.25">
      <c r="A8" s="122">
        <v>1</v>
      </c>
      <c r="B8" s="123" t="s">
        <v>25</v>
      </c>
      <c r="C8" s="123" t="s">
        <v>26</v>
      </c>
      <c r="D8" s="123" t="s">
        <v>78</v>
      </c>
      <c r="E8" s="124" t="s">
        <v>79</v>
      </c>
      <c r="F8" s="129">
        <v>2686</v>
      </c>
      <c r="G8" s="130">
        <v>6744</v>
      </c>
      <c r="H8" s="130">
        <v>4997</v>
      </c>
      <c r="I8" s="130">
        <v>1505</v>
      </c>
      <c r="J8" s="130">
        <v>741</v>
      </c>
      <c r="K8" s="131">
        <v>353</v>
      </c>
      <c r="L8" s="132">
        <f t="shared" si="0"/>
        <v>17026</v>
      </c>
      <c r="M8" s="129">
        <v>2592</v>
      </c>
      <c r="N8" s="130">
        <v>6946</v>
      </c>
      <c r="O8" s="130">
        <v>5165</v>
      </c>
      <c r="P8" s="130">
        <v>1634</v>
      </c>
      <c r="Q8" s="130">
        <v>1076</v>
      </c>
      <c r="R8" s="131">
        <v>822</v>
      </c>
      <c r="S8" s="132">
        <f t="shared" si="3"/>
        <v>18235</v>
      </c>
      <c r="T8" s="129">
        <f t="shared" si="2"/>
        <v>5278</v>
      </c>
      <c r="U8" s="130">
        <f t="shared" si="1"/>
        <v>13690</v>
      </c>
      <c r="V8" s="130">
        <f t="shared" si="1"/>
        <v>10162</v>
      </c>
      <c r="W8" s="130">
        <f t="shared" si="1"/>
        <v>3139</v>
      </c>
      <c r="X8" s="130">
        <f t="shared" si="1"/>
        <v>1817</v>
      </c>
      <c r="Y8" s="131">
        <f t="shared" si="1"/>
        <v>1175</v>
      </c>
      <c r="Z8" s="132">
        <f t="shared" si="4"/>
        <v>35261</v>
      </c>
    </row>
    <row r="9" spans="1:26" ht="15" x14ac:dyDescent="0.25">
      <c r="A9" s="122">
        <v>1</v>
      </c>
      <c r="B9" s="123" t="s">
        <v>25</v>
      </c>
      <c r="C9" s="123" t="s">
        <v>26</v>
      </c>
      <c r="D9" s="123" t="s">
        <v>82</v>
      </c>
      <c r="E9" s="124" t="s">
        <v>83</v>
      </c>
      <c r="F9" s="129">
        <v>2584</v>
      </c>
      <c r="G9" s="130">
        <v>5501</v>
      </c>
      <c r="H9" s="130">
        <v>4056</v>
      </c>
      <c r="I9" s="130">
        <v>1013</v>
      </c>
      <c r="J9" s="130">
        <v>564</v>
      </c>
      <c r="K9" s="131">
        <v>271</v>
      </c>
      <c r="L9" s="132">
        <f t="shared" si="0"/>
        <v>13989</v>
      </c>
      <c r="M9" s="129">
        <v>2376</v>
      </c>
      <c r="N9" s="130">
        <v>5601</v>
      </c>
      <c r="O9" s="130">
        <v>4018</v>
      </c>
      <c r="P9" s="130">
        <v>1212</v>
      </c>
      <c r="Q9" s="130">
        <v>861</v>
      </c>
      <c r="R9" s="131">
        <v>609</v>
      </c>
      <c r="S9" s="132">
        <f t="shared" si="3"/>
        <v>14677</v>
      </c>
      <c r="T9" s="129">
        <f t="shared" si="2"/>
        <v>4960</v>
      </c>
      <c r="U9" s="130">
        <f t="shared" si="1"/>
        <v>11102</v>
      </c>
      <c r="V9" s="130">
        <f t="shared" si="1"/>
        <v>8074</v>
      </c>
      <c r="W9" s="130">
        <f t="shared" si="1"/>
        <v>2225</v>
      </c>
      <c r="X9" s="130">
        <f t="shared" si="1"/>
        <v>1425</v>
      </c>
      <c r="Y9" s="131">
        <f t="shared" si="1"/>
        <v>880</v>
      </c>
      <c r="Z9" s="132">
        <f t="shared" si="4"/>
        <v>28666</v>
      </c>
    </row>
    <row r="10" spans="1:26" ht="15" x14ac:dyDescent="0.25">
      <c r="A10" s="122">
        <v>1</v>
      </c>
      <c r="B10" s="123" t="s">
        <v>25</v>
      </c>
      <c r="C10" s="123" t="s">
        <v>26</v>
      </c>
      <c r="D10" s="123" t="s">
        <v>86</v>
      </c>
      <c r="E10" s="124" t="s">
        <v>87</v>
      </c>
      <c r="F10" s="129">
        <v>1842</v>
      </c>
      <c r="G10" s="130">
        <v>4355</v>
      </c>
      <c r="H10" s="130">
        <v>3091</v>
      </c>
      <c r="I10" s="130">
        <v>930</v>
      </c>
      <c r="J10" s="130">
        <v>588</v>
      </c>
      <c r="K10" s="131">
        <v>216</v>
      </c>
      <c r="L10" s="132">
        <f t="shared" si="0"/>
        <v>11022</v>
      </c>
      <c r="M10" s="129">
        <v>1728</v>
      </c>
      <c r="N10" s="130">
        <v>4537</v>
      </c>
      <c r="O10" s="130">
        <v>3181</v>
      </c>
      <c r="P10" s="130">
        <v>1115</v>
      </c>
      <c r="Q10" s="130">
        <v>842</v>
      </c>
      <c r="R10" s="131">
        <v>438</v>
      </c>
      <c r="S10" s="132">
        <f t="shared" si="3"/>
        <v>11841</v>
      </c>
      <c r="T10" s="129">
        <f t="shared" si="2"/>
        <v>3570</v>
      </c>
      <c r="U10" s="130">
        <f t="shared" si="1"/>
        <v>8892</v>
      </c>
      <c r="V10" s="130">
        <f t="shared" si="1"/>
        <v>6272</v>
      </c>
      <c r="W10" s="130">
        <f t="shared" si="1"/>
        <v>2045</v>
      </c>
      <c r="X10" s="130">
        <f t="shared" si="1"/>
        <v>1430</v>
      </c>
      <c r="Y10" s="131">
        <f t="shared" si="1"/>
        <v>654</v>
      </c>
      <c r="Z10" s="132">
        <f t="shared" si="4"/>
        <v>22863</v>
      </c>
    </row>
    <row r="11" spans="1:26" ht="15" x14ac:dyDescent="0.25">
      <c r="A11" s="122">
        <v>1</v>
      </c>
      <c r="B11" s="123" t="s">
        <v>25</v>
      </c>
      <c r="C11" s="123" t="s">
        <v>26</v>
      </c>
      <c r="D11" s="123" t="s">
        <v>90</v>
      </c>
      <c r="E11" s="124" t="s">
        <v>91</v>
      </c>
      <c r="F11" s="129">
        <v>2022</v>
      </c>
      <c r="G11" s="130">
        <v>5849</v>
      </c>
      <c r="H11" s="130">
        <v>3685</v>
      </c>
      <c r="I11" s="130">
        <v>983</v>
      </c>
      <c r="J11" s="130">
        <v>665</v>
      </c>
      <c r="K11" s="131">
        <v>363</v>
      </c>
      <c r="L11" s="132">
        <f t="shared" si="0"/>
        <v>13567</v>
      </c>
      <c r="M11" s="129">
        <v>1823</v>
      </c>
      <c r="N11" s="130">
        <v>4812</v>
      </c>
      <c r="O11" s="130">
        <v>3661</v>
      </c>
      <c r="P11" s="130">
        <v>1136</v>
      </c>
      <c r="Q11" s="130">
        <v>1131</v>
      </c>
      <c r="R11" s="131">
        <v>622</v>
      </c>
      <c r="S11" s="132">
        <f t="shared" si="3"/>
        <v>13185</v>
      </c>
      <c r="T11" s="129">
        <f t="shared" si="2"/>
        <v>3845</v>
      </c>
      <c r="U11" s="130">
        <f t="shared" si="1"/>
        <v>10661</v>
      </c>
      <c r="V11" s="130">
        <f t="shared" si="1"/>
        <v>7346</v>
      </c>
      <c r="W11" s="130">
        <f t="shared" si="1"/>
        <v>2119</v>
      </c>
      <c r="X11" s="130">
        <f t="shared" si="1"/>
        <v>1796</v>
      </c>
      <c r="Y11" s="131">
        <f t="shared" si="1"/>
        <v>985</v>
      </c>
      <c r="Z11" s="132">
        <f t="shared" si="4"/>
        <v>26752</v>
      </c>
    </row>
    <row r="12" spans="1:26" ht="15" x14ac:dyDescent="0.25">
      <c r="A12" s="122">
        <v>1</v>
      </c>
      <c r="B12" s="123" t="s">
        <v>25</v>
      </c>
      <c r="C12" s="123" t="s">
        <v>26</v>
      </c>
      <c r="D12" s="123" t="s">
        <v>94</v>
      </c>
      <c r="E12" s="124" t="s">
        <v>95</v>
      </c>
      <c r="F12" s="129">
        <v>1582</v>
      </c>
      <c r="G12" s="130">
        <v>4623</v>
      </c>
      <c r="H12" s="130">
        <v>3407</v>
      </c>
      <c r="I12" s="130">
        <v>1184</v>
      </c>
      <c r="J12" s="130">
        <v>594</v>
      </c>
      <c r="K12" s="131">
        <v>255</v>
      </c>
      <c r="L12" s="132">
        <f t="shared" si="0"/>
        <v>11645</v>
      </c>
      <c r="M12" s="129">
        <v>1492</v>
      </c>
      <c r="N12" s="130">
        <v>4442</v>
      </c>
      <c r="O12" s="130">
        <v>3860</v>
      </c>
      <c r="P12" s="130">
        <v>1349</v>
      </c>
      <c r="Q12" s="130">
        <v>842</v>
      </c>
      <c r="R12" s="131">
        <v>521</v>
      </c>
      <c r="S12" s="132">
        <f t="shared" si="3"/>
        <v>12506</v>
      </c>
      <c r="T12" s="129">
        <f t="shared" si="2"/>
        <v>3074</v>
      </c>
      <c r="U12" s="130">
        <f t="shared" si="1"/>
        <v>9065</v>
      </c>
      <c r="V12" s="130">
        <f t="shared" si="1"/>
        <v>7267</v>
      </c>
      <c r="W12" s="130">
        <f t="shared" si="1"/>
        <v>2533</v>
      </c>
      <c r="X12" s="130">
        <f t="shared" si="1"/>
        <v>1436</v>
      </c>
      <c r="Y12" s="131">
        <f t="shared" si="1"/>
        <v>776</v>
      </c>
      <c r="Z12" s="132">
        <f t="shared" si="4"/>
        <v>24151</v>
      </c>
    </row>
    <row r="13" spans="1:26" ht="15" x14ac:dyDescent="0.25">
      <c r="A13" s="122">
        <v>1</v>
      </c>
      <c r="B13" s="123" t="s">
        <v>25</v>
      </c>
      <c r="C13" s="123" t="s">
        <v>26</v>
      </c>
      <c r="D13" s="123" t="s">
        <v>98</v>
      </c>
      <c r="E13" s="124" t="s">
        <v>99</v>
      </c>
      <c r="F13" s="129">
        <v>1209</v>
      </c>
      <c r="G13" s="130">
        <v>3315</v>
      </c>
      <c r="H13" s="130">
        <v>2656</v>
      </c>
      <c r="I13" s="130">
        <v>1059</v>
      </c>
      <c r="J13" s="130">
        <v>926</v>
      </c>
      <c r="K13" s="131">
        <v>299</v>
      </c>
      <c r="L13" s="132">
        <f t="shared" si="0"/>
        <v>9464</v>
      </c>
      <c r="M13" s="129">
        <v>1152</v>
      </c>
      <c r="N13" s="130">
        <v>3349</v>
      </c>
      <c r="O13" s="130">
        <v>2859</v>
      </c>
      <c r="P13" s="130">
        <v>1427</v>
      </c>
      <c r="Q13" s="130">
        <v>1211</v>
      </c>
      <c r="R13" s="131">
        <v>655</v>
      </c>
      <c r="S13" s="132">
        <f t="shared" si="3"/>
        <v>10653</v>
      </c>
      <c r="T13" s="129">
        <f t="shared" si="2"/>
        <v>2361</v>
      </c>
      <c r="U13" s="130">
        <f t="shared" si="1"/>
        <v>6664</v>
      </c>
      <c r="V13" s="130">
        <f t="shared" si="1"/>
        <v>5515</v>
      </c>
      <c r="W13" s="130">
        <f t="shared" si="1"/>
        <v>2486</v>
      </c>
      <c r="X13" s="130">
        <f t="shared" si="1"/>
        <v>2137</v>
      </c>
      <c r="Y13" s="131">
        <f t="shared" si="1"/>
        <v>954</v>
      </c>
      <c r="Z13" s="132">
        <f t="shared" si="4"/>
        <v>20117</v>
      </c>
    </row>
    <row r="14" spans="1:26" ht="15" x14ac:dyDescent="0.25">
      <c r="A14" s="122">
        <v>1</v>
      </c>
      <c r="B14" s="123" t="s">
        <v>25</v>
      </c>
      <c r="C14" s="123" t="s">
        <v>26</v>
      </c>
      <c r="D14" s="123" t="s">
        <v>102</v>
      </c>
      <c r="E14" s="124" t="s">
        <v>103</v>
      </c>
      <c r="F14" s="129">
        <v>880</v>
      </c>
      <c r="G14" s="130">
        <v>2286</v>
      </c>
      <c r="H14" s="130">
        <v>1649</v>
      </c>
      <c r="I14" s="130">
        <v>566</v>
      </c>
      <c r="J14" s="130">
        <v>503</v>
      </c>
      <c r="K14" s="131">
        <v>184</v>
      </c>
      <c r="L14" s="132">
        <f t="shared" si="0"/>
        <v>6068</v>
      </c>
      <c r="M14" s="129">
        <v>774</v>
      </c>
      <c r="N14" s="130">
        <v>2176</v>
      </c>
      <c r="O14" s="130">
        <v>1733</v>
      </c>
      <c r="P14" s="130">
        <v>765</v>
      </c>
      <c r="Q14" s="130">
        <v>707</v>
      </c>
      <c r="R14" s="131">
        <v>401</v>
      </c>
      <c r="S14" s="132">
        <f t="shared" si="3"/>
        <v>6556</v>
      </c>
      <c r="T14" s="129">
        <f t="shared" si="2"/>
        <v>1654</v>
      </c>
      <c r="U14" s="130">
        <f t="shared" si="1"/>
        <v>4462</v>
      </c>
      <c r="V14" s="130">
        <f t="shared" si="1"/>
        <v>3382</v>
      </c>
      <c r="W14" s="130">
        <f t="shared" si="1"/>
        <v>1331</v>
      </c>
      <c r="X14" s="130">
        <f t="shared" si="1"/>
        <v>1210</v>
      </c>
      <c r="Y14" s="131">
        <f t="shared" si="1"/>
        <v>585</v>
      </c>
      <c r="Z14" s="132">
        <f t="shared" si="4"/>
        <v>12624</v>
      </c>
    </row>
    <row r="15" spans="1:26" x14ac:dyDescent="0.3">
      <c r="A15" s="122">
        <v>1</v>
      </c>
      <c r="B15" s="123" t="s">
        <v>25</v>
      </c>
      <c r="C15" s="123" t="s">
        <v>26</v>
      </c>
      <c r="D15" s="123" t="s">
        <v>106</v>
      </c>
      <c r="E15" s="124" t="s">
        <v>360</v>
      </c>
      <c r="F15" s="129">
        <v>1561</v>
      </c>
      <c r="G15" s="130">
        <v>3405</v>
      </c>
      <c r="H15" s="130">
        <v>1987</v>
      </c>
      <c r="I15" s="130">
        <v>523</v>
      </c>
      <c r="J15" s="130">
        <v>394</v>
      </c>
      <c r="K15" s="131">
        <v>127</v>
      </c>
      <c r="L15" s="132">
        <f t="shared" si="0"/>
        <v>7997</v>
      </c>
      <c r="M15" s="129">
        <v>1452</v>
      </c>
      <c r="N15" s="130">
        <v>3131</v>
      </c>
      <c r="O15" s="130">
        <v>1913</v>
      </c>
      <c r="P15" s="130">
        <v>704</v>
      </c>
      <c r="Q15" s="130">
        <v>583</v>
      </c>
      <c r="R15" s="131">
        <v>210</v>
      </c>
      <c r="S15" s="132">
        <f t="shared" si="3"/>
        <v>7993</v>
      </c>
      <c r="T15" s="129">
        <f t="shared" si="2"/>
        <v>3013</v>
      </c>
      <c r="U15" s="130">
        <f t="shared" si="1"/>
        <v>6536</v>
      </c>
      <c r="V15" s="130">
        <f t="shared" si="1"/>
        <v>3900</v>
      </c>
      <c r="W15" s="130">
        <f t="shared" si="1"/>
        <v>1227</v>
      </c>
      <c r="X15" s="130">
        <f t="shared" si="1"/>
        <v>977</v>
      </c>
      <c r="Y15" s="131">
        <f t="shared" si="1"/>
        <v>337</v>
      </c>
      <c r="Z15" s="132">
        <f t="shared" si="4"/>
        <v>15990</v>
      </c>
    </row>
    <row r="16" spans="1:26" ht="15" x14ac:dyDescent="0.25">
      <c r="A16" s="161">
        <v>1</v>
      </c>
      <c r="B16" s="162" t="s">
        <v>25</v>
      </c>
      <c r="C16" s="162" t="s">
        <v>26</v>
      </c>
      <c r="D16" s="162" t="s">
        <v>110</v>
      </c>
      <c r="E16" s="163" t="s">
        <v>111</v>
      </c>
      <c r="F16" s="164">
        <v>1354</v>
      </c>
      <c r="G16" s="165">
        <v>4002</v>
      </c>
      <c r="H16" s="165">
        <v>3070</v>
      </c>
      <c r="I16" s="165">
        <v>1248</v>
      </c>
      <c r="J16" s="165">
        <v>805</v>
      </c>
      <c r="K16" s="166">
        <v>291</v>
      </c>
      <c r="L16" s="132">
        <f t="shared" si="0"/>
        <v>10770</v>
      </c>
      <c r="M16" s="164">
        <v>1317</v>
      </c>
      <c r="N16" s="165">
        <v>3962</v>
      </c>
      <c r="O16" s="165">
        <v>3448</v>
      </c>
      <c r="P16" s="165">
        <v>1574</v>
      </c>
      <c r="Q16" s="165">
        <v>1086</v>
      </c>
      <c r="R16" s="166">
        <v>562</v>
      </c>
      <c r="S16" s="132">
        <f t="shared" si="3"/>
        <v>11949</v>
      </c>
      <c r="T16" s="164">
        <f t="shared" si="2"/>
        <v>2671</v>
      </c>
      <c r="U16" s="165">
        <f t="shared" si="1"/>
        <v>7964</v>
      </c>
      <c r="V16" s="165">
        <f t="shared" si="1"/>
        <v>6518</v>
      </c>
      <c r="W16" s="165">
        <f t="shared" si="1"/>
        <v>2822</v>
      </c>
      <c r="X16" s="165">
        <f t="shared" si="1"/>
        <v>1891</v>
      </c>
      <c r="Y16" s="166">
        <f t="shared" si="1"/>
        <v>853</v>
      </c>
      <c r="Z16" s="167">
        <f t="shared" si="4"/>
        <v>22719</v>
      </c>
    </row>
    <row r="17" spans="1:26" ht="15" x14ac:dyDescent="0.25">
      <c r="A17" s="140"/>
      <c r="B17" s="141"/>
      <c r="C17" s="141"/>
      <c r="D17" s="141"/>
      <c r="E17" s="168" t="str">
        <f>"TOTAL"&amp;" "&amp;UPPER(C16)</f>
        <v>TOTAL BARCELONA LITORAL MAR</v>
      </c>
      <c r="F17" s="147">
        <f t="shared" ref="F17:L17" si="5">SUM(F3:F16)</f>
        <v>21553</v>
      </c>
      <c r="G17" s="144">
        <f t="shared" si="5"/>
        <v>67810</v>
      </c>
      <c r="H17" s="144">
        <f t="shared" si="5"/>
        <v>42332</v>
      </c>
      <c r="I17" s="144">
        <f t="shared" si="5"/>
        <v>12034</v>
      </c>
      <c r="J17" s="144">
        <f t="shared" si="5"/>
        <v>7601</v>
      </c>
      <c r="K17" s="145">
        <f t="shared" si="5"/>
        <v>3038</v>
      </c>
      <c r="L17" s="146">
        <f t="shared" si="5"/>
        <v>154368</v>
      </c>
      <c r="M17" s="143">
        <f t="shared" ref="M17:Y17" si="6">SUM(M3:M16)</f>
        <v>20144</v>
      </c>
      <c r="N17" s="144">
        <f t="shared" si="6"/>
        <v>62114</v>
      </c>
      <c r="O17" s="144">
        <f t="shared" si="6"/>
        <v>40959</v>
      </c>
      <c r="P17" s="144">
        <f t="shared" si="6"/>
        <v>14199</v>
      </c>
      <c r="Q17" s="144">
        <f t="shared" si="6"/>
        <v>11061</v>
      </c>
      <c r="R17" s="145">
        <f t="shared" si="6"/>
        <v>6745</v>
      </c>
      <c r="S17" s="146">
        <f t="shared" si="6"/>
        <v>155222</v>
      </c>
      <c r="T17" s="147">
        <f t="shared" si="6"/>
        <v>41697</v>
      </c>
      <c r="U17" s="144">
        <f t="shared" si="6"/>
        <v>129924</v>
      </c>
      <c r="V17" s="144">
        <f t="shared" si="6"/>
        <v>83291</v>
      </c>
      <c r="W17" s="144">
        <f t="shared" si="6"/>
        <v>26233</v>
      </c>
      <c r="X17" s="144">
        <f t="shared" si="6"/>
        <v>18662</v>
      </c>
      <c r="Y17" s="169">
        <f t="shared" si="6"/>
        <v>9783</v>
      </c>
      <c r="Z17" s="146">
        <f>SUM(Z3:Z16)</f>
        <v>309590</v>
      </c>
    </row>
    <row r="18" spans="1:26" ht="15" x14ac:dyDescent="0.25">
      <c r="A18" s="122">
        <v>2</v>
      </c>
      <c r="B18" s="123" t="s">
        <v>27</v>
      </c>
      <c r="C18" s="123" t="s">
        <v>28</v>
      </c>
      <c r="D18" s="123" t="s">
        <v>115</v>
      </c>
      <c r="E18" s="124" t="s">
        <v>116</v>
      </c>
      <c r="F18" s="170">
        <v>1783</v>
      </c>
      <c r="G18" s="171">
        <v>6779</v>
      </c>
      <c r="H18" s="171">
        <v>4407</v>
      </c>
      <c r="I18" s="171">
        <v>1468</v>
      </c>
      <c r="J18" s="171">
        <v>999</v>
      </c>
      <c r="K18" s="172">
        <v>464</v>
      </c>
      <c r="L18" s="132">
        <f t="shared" si="0"/>
        <v>15900</v>
      </c>
      <c r="M18" s="170">
        <v>1582</v>
      </c>
      <c r="N18" s="130">
        <v>6693</v>
      </c>
      <c r="O18" s="130">
        <v>4711</v>
      </c>
      <c r="P18" s="130">
        <v>1915</v>
      </c>
      <c r="Q18" s="130">
        <v>1557</v>
      </c>
      <c r="R18" s="172">
        <v>1076</v>
      </c>
      <c r="S18" s="132">
        <f t="shared" ref="S18:S75" si="7">SUM(M18:R18)</f>
        <v>17534</v>
      </c>
      <c r="T18" s="170">
        <f t="shared" ref="T18:Y36" si="8">SUM(F18,M18)</f>
        <v>3365</v>
      </c>
      <c r="U18" s="130">
        <f t="shared" si="8"/>
        <v>13472</v>
      </c>
      <c r="V18" s="130">
        <f t="shared" si="8"/>
        <v>9118</v>
      </c>
      <c r="W18" s="130">
        <f t="shared" si="8"/>
        <v>3383</v>
      </c>
      <c r="X18" s="130">
        <f t="shared" si="8"/>
        <v>2556</v>
      </c>
      <c r="Y18" s="172">
        <f t="shared" si="8"/>
        <v>1540</v>
      </c>
      <c r="Z18" s="132">
        <f t="shared" si="4"/>
        <v>33434</v>
      </c>
    </row>
    <row r="19" spans="1:26" ht="15" x14ac:dyDescent="0.25">
      <c r="A19" s="122">
        <v>2</v>
      </c>
      <c r="B19" s="123" t="s">
        <v>27</v>
      </c>
      <c r="C19" s="123" t="s">
        <v>28</v>
      </c>
      <c r="D19" s="123" t="s">
        <v>119</v>
      </c>
      <c r="E19" s="124" t="s">
        <v>120</v>
      </c>
      <c r="F19" s="170">
        <v>1615</v>
      </c>
      <c r="G19" s="130">
        <v>5970</v>
      </c>
      <c r="H19" s="130">
        <v>3843</v>
      </c>
      <c r="I19" s="130">
        <v>1434</v>
      </c>
      <c r="J19" s="130">
        <v>866</v>
      </c>
      <c r="K19" s="172">
        <v>400</v>
      </c>
      <c r="L19" s="132">
        <f t="shared" si="0"/>
        <v>14128</v>
      </c>
      <c r="M19" s="170">
        <v>1441</v>
      </c>
      <c r="N19" s="130">
        <v>6044</v>
      </c>
      <c r="O19" s="130">
        <v>4430</v>
      </c>
      <c r="P19" s="130">
        <v>1818</v>
      </c>
      <c r="Q19" s="130">
        <v>1254</v>
      </c>
      <c r="R19" s="172">
        <v>969</v>
      </c>
      <c r="S19" s="132">
        <f t="shared" si="7"/>
        <v>15956</v>
      </c>
      <c r="T19" s="170">
        <f t="shared" si="8"/>
        <v>3056</v>
      </c>
      <c r="U19" s="130">
        <f t="shared" si="8"/>
        <v>12014</v>
      </c>
      <c r="V19" s="130">
        <f t="shared" si="8"/>
        <v>8273</v>
      </c>
      <c r="W19" s="130">
        <f t="shared" si="8"/>
        <v>3252</v>
      </c>
      <c r="X19" s="130">
        <f t="shared" si="8"/>
        <v>2120</v>
      </c>
      <c r="Y19" s="172">
        <f t="shared" si="8"/>
        <v>1369</v>
      </c>
      <c r="Z19" s="132">
        <f t="shared" si="4"/>
        <v>30084</v>
      </c>
    </row>
    <row r="20" spans="1:26" ht="15" x14ac:dyDescent="0.25">
      <c r="A20" s="122">
        <v>2</v>
      </c>
      <c r="B20" s="123" t="s">
        <v>27</v>
      </c>
      <c r="C20" s="123" t="s">
        <v>28</v>
      </c>
      <c r="D20" s="123" t="s">
        <v>123</v>
      </c>
      <c r="E20" s="124" t="s">
        <v>124</v>
      </c>
      <c r="F20" s="170">
        <v>1726</v>
      </c>
      <c r="G20" s="130">
        <v>5679</v>
      </c>
      <c r="H20" s="130">
        <v>3884</v>
      </c>
      <c r="I20" s="130">
        <v>1644</v>
      </c>
      <c r="J20" s="130">
        <v>974</v>
      </c>
      <c r="K20" s="172">
        <v>413</v>
      </c>
      <c r="L20" s="132">
        <f t="shared" si="0"/>
        <v>14320</v>
      </c>
      <c r="M20" s="170">
        <v>1693</v>
      </c>
      <c r="N20" s="130">
        <v>5913</v>
      </c>
      <c r="O20" s="130">
        <v>4544</v>
      </c>
      <c r="P20" s="130">
        <v>2166</v>
      </c>
      <c r="Q20" s="130">
        <v>1506</v>
      </c>
      <c r="R20" s="172">
        <v>889</v>
      </c>
      <c r="S20" s="132">
        <f t="shared" si="7"/>
        <v>16711</v>
      </c>
      <c r="T20" s="170">
        <f t="shared" si="8"/>
        <v>3419</v>
      </c>
      <c r="U20" s="130">
        <f t="shared" si="8"/>
        <v>11592</v>
      </c>
      <c r="V20" s="130">
        <f t="shared" si="8"/>
        <v>8428</v>
      </c>
      <c r="W20" s="130">
        <f t="shared" si="8"/>
        <v>3810</v>
      </c>
      <c r="X20" s="130">
        <f t="shared" si="8"/>
        <v>2480</v>
      </c>
      <c r="Y20" s="172">
        <f t="shared" si="8"/>
        <v>1302</v>
      </c>
      <c r="Z20" s="132">
        <f t="shared" si="4"/>
        <v>31031</v>
      </c>
    </row>
    <row r="21" spans="1:26" ht="15" x14ac:dyDescent="0.25">
      <c r="A21" s="122">
        <v>2</v>
      </c>
      <c r="B21" s="123" t="s">
        <v>27</v>
      </c>
      <c r="C21" s="123" t="s">
        <v>28</v>
      </c>
      <c r="D21" s="123" t="s">
        <v>128</v>
      </c>
      <c r="E21" s="124" t="s">
        <v>361</v>
      </c>
      <c r="F21" s="170">
        <v>892</v>
      </c>
      <c r="G21" s="130">
        <v>4211</v>
      </c>
      <c r="H21" s="130">
        <v>2490</v>
      </c>
      <c r="I21" s="130">
        <v>768</v>
      </c>
      <c r="J21" s="130">
        <v>468</v>
      </c>
      <c r="K21" s="172">
        <v>250</v>
      </c>
      <c r="L21" s="132">
        <f t="shared" si="0"/>
        <v>9079</v>
      </c>
      <c r="M21" s="170">
        <v>877</v>
      </c>
      <c r="N21" s="130">
        <v>3838</v>
      </c>
      <c r="O21" s="130">
        <v>2447</v>
      </c>
      <c r="P21" s="130">
        <v>991</v>
      </c>
      <c r="Q21" s="130">
        <v>755</v>
      </c>
      <c r="R21" s="172">
        <v>728</v>
      </c>
      <c r="S21" s="132">
        <f t="shared" si="7"/>
        <v>9636</v>
      </c>
      <c r="T21" s="170">
        <f t="shared" si="8"/>
        <v>1769</v>
      </c>
      <c r="U21" s="130">
        <f t="shared" si="8"/>
        <v>8049</v>
      </c>
      <c r="V21" s="130">
        <f t="shared" si="8"/>
        <v>4937</v>
      </c>
      <c r="W21" s="130">
        <f t="shared" si="8"/>
        <v>1759</v>
      </c>
      <c r="X21" s="130">
        <f t="shared" si="8"/>
        <v>1223</v>
      </c>
      <c r="Y21" s="172">
        <f t="shared" si="8"/>
        <v>978</v>
      </c>
      <c r="Z21" s="132">
        <f t="shared" si="4"/>
        <v>18715</v>
      </c>
    </row>
    <row r="22" spans="1:26" ht="15" x14ac:dyDescent="0.25">
      <c r="A22" s="122">
        <v>2</v>
      </c>
      <c r="B22" s="123" t="s">
        <v>27</v>
      </c>
      <c r="C22" s="123" t="s">
        <v>28</v>
      </c>
      <c r="D22" s="123" t="s">
        <v>132</v>
      </c>
      <c r="E22" s="124" t="s">
        <v>133</v>
      </c>
      <c r="F22" s="170">
        <v>1969</v>
      </c>
      <c r="G22" s="130">
        <v>6098</v>
      </c>
      <c r="H22" s="130">
        <v>4155</v>
      </c>
      <c r="I22" s="130">
        <v>1440</v>
      </c>
      <c r="J22" s="130">
        <v>898</v>
      </c>
      <c r="K22" s="172">
        <v>415</v>
      </c>
      <c r="L22" s="132">
        <f t="shared" si="0"/>
        <v>14975</v>
      </c>
      <c r="M22" s="170">
        <v>1879</v>
      </c>
      <c r="N22" s="130">
        <v>6781</v>
      </c>
      <c r="O22" s="130">
        <v>4807</v>
      </c>
      <c r="P22" s="130">
        <v>1873</v>
      </c>
      <c r="Q22" s="130">
        <v>1490</v>
      </c>
      <c r="R22" s="172">
        <v>1133</v>
      </c>
      <c r="S22" s="132">
        <f t="shared" si="7"/>
        <v>17963</v>
      </c>
      <c r="T22" s="170">
        <f t="shared" si="8"/>
        <v>3848</v>
      </c>
      <c r="U22" s="130">
        <f t="shared" si="8"/>
        <v>12879</v>
      </c>
      <c r="V22" s="130">
        <f t="shared" si="8"/>
        <v>8962</v>
      </c>
      <c r="W22" s="130">
        <f t="shared" si="8"/>
        <v>3313</v>
      </c>
      <c r="X22" s="130">
        <f t="shared" si="8"/>
        <v>2388</v>
      </c>
      <c r="Y22" s="172">
        <f t="shared" si="8"/>
        <v>1548</v>
      </c>
      <c r="Z22" s="132">
        <f t="shared" si="4"/>
        <v>32938</v>
      </c>
    </row>
    <row r="23" spans="1:26" ht="15" x14ac:dyDescent="0.25">
      <c r="A23" s="122">
        <v>2</v>
      </c>
      <c r="B23" s="123" t="s">
        <v>27</v>
      </c>
      <c r="C23" s="123" t="s">
        <v>28</v>
      </c>
      <c r="D23" s="123" t="s">
        <v>136</v>
      </c>
      <c r="E23" s="124" t="s">
        <v>137</v>
      </c>
      <c r="F23" s="170">
        <v>1554</v>
      </c>
      <c r="G23" s="130">
        <v>5697</v>
      </c>
      <c r="H23" s="130">
        <v>3303</v>
      </c>
      <c r="I23" s="130">
        <v>817</v>
      </c>
      <c r="J23" s="130">
        <v>518</v>
      </c>
      <c r="K23" s="172">
        <v>218</v>
      </c>
      <c r="L23" s="132">
        <f t="shared" si="0"/>
        <v>12107</v>
      </c>
      <c r="M23" s="170">
        <v>1455</v>
      </c>
      <c r="N23" s="130">
        <v>5243</v>
      </c>
      <c r="O23" s="130">
        <v>3183</v>
      </c>
      <c r="P23" s="130">
        <v>965</v>
      </c>
      <c r="Q23" s="130">
        <v>841</v>
      </c>
      <c r="R23" s="172">
        <v>545</v>
      </c>
      <c r="S23" s="132">
        <f t="shared" si="7"/>
        <v>12232</v>
      </c>
      <c r="T23" s="170">
        <f t="shared" si="8"/>
        <v>3009</v>
      </c>
      <c r="U23" s="130">
        <f t="shared" si="8"/>
        <v>10940</v>
      </c>
      <c r="V23" s="130">
        <f t="shared" si="8"/>
        <v>6486</v>
      </c>
      <c r="W23" s="130">
        <f t="shared" si="8"/>
        <v>1782</v>
      </c>
      <c r="X23" s="130">
        <f t="shared" si="8"/>
        <v>1359</v>
      </c>
      <c r="Y23" s="172">
        <f t="shared" si="8"/>
        <v>763</v>
      </c>
      <c r="Z23" s="132">
        <f t="shared" si="4"/>
        <v>24339</v>
      </c>
    </row>
    <row r="24" spans="1:26" ht="15" x14ac:dyDescent="0.25">
      <c r="A24" s="122">
        <v>2</v>
      </c>
      <c r="B24" s="123" t="s">
        <v>27</v>
      </c>
      <c r="C24" s="123" t="s">
        <v>28</v>
      </c>
      <c r="D24" s="123" t="s">
        <v>141</v>
      </c>
      <c r="E24" s="124" t="s">
        <v>142</v>
      </c>
      <c r="F24" s="170">
        <v>1438</v>
      </c>
      <c r="G24" s="130">
        <v>5190</v>
      </c>
      <c r="H24" s="130">
        <v>3098</v>
      </c>
      <c r="I24" s="130">
        <v>1040</v>
      </c>
      <c r="J24" s="130">
        <v>653</v>
      </c>
      <c r="K24" s="172">
        <v>273</v>
      </c>
      <c r="L24" s="132">
        <f t="shared" si="0"/>
        <v>11692</v>
      </c>
      <c r="M24" s="170">
        <v>1326</v>
      </c>
      <c r="N24" s="130">
        <v>5148</v>
      </c>
      <c r="O24" s="130">
        <v>3352</v>
      </c>
      <c r="P24" s="130">
        <v>1293</v>
      </c>
      <c r="Q24" s="130">
        <v>982</v>
      </c>
      <c r="R24" s="172">
        <v>684</v>
      </c>
      <c r="S24" s="132">
        <f t="shared" si="7"/>
        <v>12785</v>
      </c>
      <c r="T24" s="170">
        <f t="shared" si="8"/>
        <v>2764</v>
      </c>
      <c r="U24" s="130">
        <f t="shared" si="8"/>
        <v>10338</v>
      </c>
      <c r="V24" s="130">
        <f t="shared" si="8"/>
        <v>6450</v>
      </c>
      <c r="W24" s="130">
        <f t="shared" si="8"/>
        <v>2333</v>
      </c>
      <c r="X24" s="130">
        <f t="shared" si="8"/>
        <v>1635</v>
      </c>
      <c r="Y24" s="172">
        <f t="shared" si="8"/>
        <v>957</v>
      </c>
      <c r="Z24" s="132">
        <f t="shared" si="4"/>
        <v>24477</v>
      </c>
    </row>
    <row r="25" spans="1:26" ht="15" x14ac:dyDescent="0.25">
      <c r="A25" s="122">
        <v>2</v>
      </c>
      <c r="B25" s="123" t="s">
        <v>27</v>
      </c>
      <c r="C25" s="123" t="s">
        <v>28</v>
      </c>
      <c r="D25" s="123" t="s">
        <v>145</v>
      </c>
      <c r="E25" s="124" t="s">
        <v>146</v>
      </c>
      <c r="F25" s="170">
        <v>972</v>
      </c>
      <c r="G25" s="130">
        <v>2820</v>
      </c>
      <c r="H25" s="130">
        <v>2208</v>
      </c>
      <c r="I25" s="130">
        <v>634</v>
      </c>
      <c r="J25" s="130">
        <v>464</v>
      </c>
      <c r="K25" s="172">
        <v>211</v>
      </c>
      <c r="L25" s="132">
        <f t="shared" si="0"/>
        <v>7309</v>
      </c>
      <c r="M25" s="170">
        <v>892</v>
      </c>
      <c r="N25" s="130">
        <v>2720</v>
      </c>
      <c r="O25" s="130">
        <v>2294</v>
      </c>
      <c r="P25" s="130">
        <v>760</v>
      </c>
      <c r="Q25" s="130">
        <v>659</v>
      </c>
      <c r="R25" s="172">
        <v>391</v>
      </c>
      <c r="S25" s="132">
        <f t="shared" si="7"/>
        <v>7716</v>
      </c>
      <c r="T25" s="170">
        <f t="shared" si="8"/>
        <v>1864</v>
      </c>
      <c r="U25" s="130">
        <f t="shared" si="8"/>
        <v>5540</v>
      </c>
      <c r="V25" s="130">
        <f t="shared" si="8"/>
        <v>4502</v>
      </c>
      <c r="W25" s="130">
        <f t="shared" si="8"/>
        <v>1394</v>
      </c>
      <c r="X25" s="130">
        <f t="shared" si="8"/>
        <v>1123</v>
      </c>
      <c r="Y25" s="172">
        <f t="shared" si="8"/>
        <v>602</v>
      </c>
      <c r="Z25" s="132">
        <f t="shared" si="4"/>
        <v>15025</v>
      </c>
    </row>
    <row r="26" spans="1:26" ht="15" x14ac:dyDescent="0.25">
      <c r="A26" s="122">
        <v>2</v>
      </c>
      <c r="B26" s="123" t="s">
        <v>27</v>
      </c>
      <c r="C26" s="123" t="s">
        <v>28</v>
      </c>
      <c r="D26" s="123" t="s">
        <v>149</v>
      </c>
      <c r="E26" s="124" t="s">
        <v>150</v>
      </c>
      <c r="F26" s="170">
        <v>1848</v>
      </c>
      <c r="G26" s="130">
        <v>5921</v>
      </c>
      <c r="H26" s="130">
        <v>4062</v>
      </c>
      <c r="I26" s="130">
        <v>1423</v>
      </c>
      <c r="J26" s="130">
        <v>860</v>
      </c>
      <c r="K26" s="172">
        <v>392</v>
      </c>
      <c r="L26" s="132">
        <f t="shared" si="0"/>
        <v>14506</v>
      </c>
      <c r="M26" s="170">
        <v>1789</v>
      </c>
      <c r="N26" s="130">
        <v>5846</v>
      </c>
      <c r="O26" s="130">
        <v>4500</v>
      </c>
      <c r="P26" s="130">
        <v>1831</v>
      </c>
      <c r="Q26" s="130">
        <v>1228</v>
      </c>
      <c r="R26" s="172">
        <v>765</v>
      </c>
      <c r="S26" s="132">
        <f t="shared" si="7"/>
        <v>15959</v>
      </c>
      <c r="T26" s="170">
        <f t="shared" si="8"/>
        <v>3637</v>
      </c>
      <c r="U26" s="130">
        <f t="shared" si="8"/>
        <v>11767</v>
      </c>
      <c r="V26" s="130">
        <f t="shared" si="8"/>
        <v>8562</v>
      </c>
      <c r="W26" s="130">
        <f t="shared" si="8"/>
        <v>3254</v>
      </c>
      <c r="X26" s="130">
        <f t="shared" si="8"/>
        <v>2088</v>
      </c>
      <c r="Y26" s="172">
        <f t="shared" si="8"/>
        <v>1157</v>
      </c>
      <c r="Z26" s="132">
        <f t="shared" si="4"/>
        <v>30465</v>
      </c>
    </row>
    <row r="27" spans="1:26" ht="15" x14ac:dyDescent="0.25">
      <c r="A27" s="122">
        <v>2</v>
      </c>
      <c r="B27" s="123" t="s">
        <v>27</v>
      </c>
      <c r="C27" s="123" t="s">
        <v>28</v>
      </c>
      <c r="D27" s="123" t="s">
        <v>153</v>
      </c>
      <c r="E27" s="124" t="s">
        <v>154</v>
      </c>
      <c r="F27" s="170">
        <v>2425</v>
      </c>
      <c r="G27" s="130">
        <v>8229</v>
      </c>
      <c r="H27" s="130">
        <v>5434</v>
      </c>
      <c r="I27" s="130">
        <v>1815</v>
      </c>
      <c r="J27" s="130">
        <v>1103</v>
      </c>
      <c r="K27" s="172">
        <v>487</v>
      </c>
      <c r="L27" s="132">
        <f t="shared" si="0"/>
        <v>19493</v>
      </c>
      <c r="M27" s="170">
        <v>2356</v>
      </c>
      <c r="N27" s="130">
        <v>8619</v>
      </c>
      <c r="O27" s="130">
        <v>6204</v>
      </c>
      <c r="P27" s="130">
        <v>2278</v>
      </c>
      <c r="Q27" s="130">
        <v>1710</v>
      </c>
      <c r="R27" s="172">
        <v>1075</v>
      </c>
      <c r="S27" s="132">
        <f t="shared" si="7"/>
        <v>22242</v>
      </c>
      <c r="T27" s="170">
        <f t="shared" si="8"/>
        <v>4781</v>
      </c>
      <c r="U27" s="130">
        <f t="shared" si="8"/>
        <v>16848</v>
      </c>
      <c r="V27" s="130">
        <f t="shared" si="8"/>
        <v>11638</v>
      </c>
      <c r="W27" s="130">
        <f t="shared" si="8"/>
        <v>4093</v>
      </c>
      <c r="X27" s="130">
        <f t="shared" si="8"/>
        <v>2813</v>
      </c>
      <c r="Y27" s="172">
        <f t="shared" si="8"/>
        <v>1562</v>
      </c>
      <c r="Z27" s="132">
        <f t="shared" si="4"/>
        <v>41735</v>
      </c>
    </row>
    <row r="28" spans="1:26" ht="15" x14ac:dyDescent="0.25">
      <c r="A28" s="122">
        <v>2</v>
      </c>
      <c r="B28" s="123" t="s">
        <v>27</v>
      </c>
      <c r="C28" s="123" t="s">
        <v>28</v>
      </c>
      <c r="D28" s="123" t="s">
        <v>157</v>
      </c>
      <c r="E28" s="124" t="s">
        <v>158</v>
      </c>
      <c r="F28" s="170">
        <v>1467</v>
      </c>
      <c r="G28" s="130">
        <v>5105</v>
      </c>
      <c r="H28" s="130">
        <v>3385</v>
      </c>
      <c r="I28" s="130">
        <v>1429</v>
      </c>
      <c r="J28" s="130">
        <v>867</v>
      </c>
      <c r="K28" s="172">
        <v>374</v>
      </c>
      <c r="L28" s="132">
        <f t="shared" si="0"/>
        <v>12627</v>
      </c>
      <c r="M28" s="170">
        <v>1362</v>
      </c>
      <c r="N28" s="130">
        <v>5238</v>
      </c>
      <c r="O28" s="130">
        <v>3949</v>
      </c>
      <c r="P28" s="130">
        <v>1780</v>
      </c>
      <c r="Q28" s="130">
        <v>1155</v>
      </c>
      <c r="R28" s="172">
        <v>799</v>
      </c>
      <c r="S28" s="132">
        <f t="shared" si="7"/>
        <v>14283</v>
      </c>
      <c r="T28" s="170">
        <f t="shared" si="8"/>
        <v>2829</v>
      </c>
      <c r="U28" s="130">
        <f t="shared" si="8"/>
        <v>10343</v>
      </c>
      <c r="V28" s="130">
        <f t="shared" si="8"/>
        <v>7334</v>
      </c>
      <c r="W28" s="130">
        <f t="shared" si="8"/>
        <v>3209</v>
      </c>
      <c r="X28" s="130">
        <f t="shared" si="8"/>
        <v>2022</v>
      </c>
      <c r="Y28" s="172">
        <f t="shared" si="8"/>
        <v>1173</v>
      </c>
      <c r="Z28" s="132">
        <f t="shared" si="4"/>
        <v>26910</v>
      </c>
    </row>
    <row r="29" spans="1:26" ht="15" x14ac:dyDescent="0.25">
      <c r="A29" s="122">
        <v>2</v>
      </c>
      <c r="B29" s="123" t="s">
        <v>27</v>
      </c>
      <c r="C29" s="123" t="s">
        <v>28</v>
      </c>
      <c r="D29" s="123" t="s">
        <v>161</v>
      </c>
      <c r="E29" s="124" t="s">
        <v>162</v>
      </c>
      <c r="F29" s="170">
        <v>1662</v>
      </c>
      <c r="G29" s="130">
        <v>4850</v>
      </c>
      <c r="H29" s="130">
        <v>3510</v>
      </c>
      <c r="I29" s="130">
        <v>1626</v>
      </c>
      <c r="J29" s="130">
        <v>966</v>
      </c>
      <c r="K29" s="172">
        <v>393</v>
      </c>
      <c r="L29" s="132">
        <f t="shared" si="0"/>
        <v>13007</v>
      </c>
      <c r="M29" s="170">
        <v>1577</v>
      </c>
      <c r="N29" s="130">
        <v>4988</v>
      </c>
      <c r="O29" s="130">
        <v>4412</v>
      </c>
      <c r="P29" s="130">
        <v>2066</v>
      </c>
      <c r="Q29" s="130">
        <v>1313</v>
      </c>
      <c r="R29" s="172">
        <v>917</v>
      </c>
      <c r="S29" s="132">
        <f t="shared" si="7"/>
        <v>15273</v>
      </c>
      <c r="T29" s="170">
        <f t="shared" si="8"/>
        <v>3239</v>
      </c>
      <c r="U29" s="130">
        <f t="shared" si="8"/>
        <v>9838</v>
      </c>
      <c r="V29" s="130">
        <f t="shared" si="8"/>
        <v>7922</v>
      </c>
      <c r="W29" s="130">
        <f t="shared" si="8"/>
        <v>3692</v>
      </c>
      <c r="X29" s="130">
        <f t="shared" si="8"/>
        <v>2279</v>
      </c>
      <c r="Y29" s="172">
        <f t="shared" si="8"/>
        <v>1310</v>
      </c>
      <c r="Z29" s="132">
        <f t="shared" si="4"/>
        <v>28280</v>
      </c>
    </row>
    <row r="30" spans="1:26" ht="15" x14ac:dyDescent="0.25">
      <c r="A30" s="122">
        <v>2</v>
      </c>
      <c r="B30" s="123" t="s">
        <v>27</v>
      </c>
      <c r="C30" s="123" t="s">
        <v>28</v>
      </c>
      <c r="D30" s="123" t="s">
        <v>165</v>
      </c>
      <c r="E30" s="124" t="s">
        <v>166</v>
      </c>
      <c r="F30" s="170">
        <v>1369</v>
      </c>
      <c r="G30" s="130">
        <v>3563</v>
      </c>
      <c r="H30" s="130">
        <v>2555</v>
      </c>
      <c r="I30" s="130">
        <v>1360</v>
      </c>
      <c r="J30" s="130">
        <v>911</v>
      </c>
      <c r="K30" s="172">
        <v>374</v>
      </c>
      <c r="L30" s="132">
        <f t="shared" si="0"/>
        <v>10132</v>
      </c>
      <c r="M30" s="170">
        <v>1268</v>
      </c>
      <c r="N30" s="130">
        <v>3679</v>
      </c>
      <c r="O30" s="130">
        <v>3095</v>
      </c>
      <c r="P30" s="130">
        <v>1789</v>
      </c>
      <c r="Q30" s="130">
        <v>1164</v>
      </c>
      <c r="R30" s="172">
        <v>596</v>
      </c>
      <c r="S30" s="132">
        <f t="shared" si="7"/>
        <v>11591</v>
      </c>
      <c r="T30" s="170">
        <f t="shared" si="8"/>
        <v>2637</v>
      </c>
      <c r="U30" s="130">
        <f t="shared" si="8"/>
        <v>7242</v>
      </c>
      <c r="V30" s="130">
        <f t="shared" si="8"/>
        <v>5650</v>
      </c>
      <c r="W30" s="130">
        <f t="shared" si="8"/>
        <v>3149</v>
      </c>
      <c r="X30" s="130">
        <f t="shared" si="8"/>
        <v>2075</v>
      </c>
      <c r="Y30" s="172">
        <f t="shared" si="8"/>
        <v>970</v>
      </c>
      <c r="Z30" s="132">
        <f t="shared" si="4"/>
        <v>21723</v>
      </c>
    </row>
    <row r="31" spans="1:26" ht="15" x14ac:dyDescent="0.25">
      <c r="A31" s="122">
        <v>2</v>
      </c>
      <c r="B31" s="123" t="s">
        <v>27</v>
      </c>
      <c r="C31" s="123" t="s">
        <v>28</v>
      </c>
      <c r="D31" s="123" t="s">
        <v>169</v>
      </c>
      <c r="E31" s="124" t="s">
        <v>170</v>
      </c>
      <c r="F31" s="170">
        <v>1783</v>
      </c>
      <c r="G31" s="130">
        <v>5433</v>
      </c>
      <c r="H31" s="130">
        <v>3676</v>
      </c>
      <c r="I31" s="130">
        <v>1870</v>
      </c>
      <c r="J31" s="130">
        <v>1123</v>
      </c>
      <c r="K31" s="172">
        <v>460</v>
      </c>
      <c r="L31" s="132">
        <f t="shared" si="0"/>
        <v>14345</v>
      </c>
      <c r="M31" s="170">
        <v>1704</v>
      </c>
      <c r="N31" s="130">
        <v>5785</v>
      </c>
      <c r="O31" s="130">
        <v>4419</v>
      </c>
      <c r="P31" s="130">
        <v>2325</v>
      </c>
      <c r="Q31" s="130">
        <v>1400</v>
      </c>
      <c r="R31" s="172">
        <v>878</v>
      </c>
      <c r="S31" s="132">
        <f t="shared" si="7"/>
        <v>16511</v>
      </c>
      <c r="T31" s="170">
        <f t="shared" si="8"/>
        <v>3487</v>
      </c>
      <c r="U31" s="130">
        <f t="shared" si="8"/>
        <v>11218</v>
      </c>
      <c r="V31" s="130">
        <f t="shared" si="8"/>
        <v>8095</v>
      </c>
      <c r="W31" s="130">
        <f t="shared" si="8"/>
        <v>4195</v>
      </c>
      <c r="X31" s="130">
        <f t="shared" si="8"/>
        <v>2523</v>
      </c>
      <c r="Y31" s="172">
        <f t="shared" si="8"/>
        <v>1338</v>
      </c>
      <c r="Z31" s="132">
        <f t="shared" si="4"/>
        <v>30856</v>
      </c>
    </row>
    <row r="32" spans="1:26" x14ac:dyDescent="0.3">
      <c r="A32" s="122">
        <v>2</v>
      </c>
      <c r="B32" s="123" t="s">
        <v>27</v>
      </c>
      <c r="C32" s="123" t="s">
        <v>28</v>
      </c>
      <c r="D32" s="123" t="s">
        <v>173</v>
      </c>
      <c r="E32" s="124" t="s">
        <v>174</v>
      </c>
      <c r="F32" s="170">
        <v>1905</v>
      </c>
      <c r="G32" s="130">
        <v>4547</v>
      </c>
      <c r="H32" s="130">
        <v>3563</v>
      </c>
      <c r="I32" s="130">
        <v>1241</v>
      </c>
      <c r="J32" s="130">
        <v>854</v>
      </c>
      <c r="K32" s="172">
        <v>471</v>
      </c>
      <c r="L32" s="132">
        <f t="shared" si="0"/>
        <v>12581</v>
      </c>
      <c r="M32" s="170">
        <v>1880</v>
      </c>
      <c r="N32" s="130">
        <v>5250</v>
      </c>
      <c r="O32" s="130">
        <v>4407</v>
      </c>
      <c r="P32" s="130">
        <v>1795</v>
      </c>
      <c r="Q32" s="130">
        <v>1410</v>
      </c>
      <c r="R32" s="172">
        <v>1034</v>
      </c>
      <c r="S32" s="132">
        <f t="shared" si="7"/>
        <v>15776</v>
      </c>
      <c r="T32" s="170">
        <f t="shared" si="8"/>
        <v>3785</v>
      </c>
      <c r="U32" s="130">
        <f t="shared" si="8"/>
        <v>9797</v>
      </c>
      <c r="V32" s="130">
        <f t="shared" si="8"/>
        <v>7970</v>
      </c>
      <c r="W32" s="130">
        <f t="shared" si="8"/>
        <v>3036</v>
      </c>
      <c r="X32" s="130">
        <f t="shared" si="8"/>
        <v>2264</v>
      </c>
      <c r="Y32" s="172">
        <f t="shared" si="8"/>
        <v>1505</v>
      </c>
      <c r="Z32" s="132">
        <f t="shared" si="4"/>
        <v>28357</v>
      </c>
    </row>
    <row r="33" spans="1:26" x14ac:dyDescent="0.3">
      <c r="A33" s="122">
        <v>2</v>
      </c>
      <c r="B33" s="123" t="s">
        <v>27</v>
      </c>
      <c r="C33" s="123" t="s">
        <v>28</v>
      </c>
      <c r="D33" s="123" t="s">
        <v>177</v>
      </c>
      <c r="E33" s="124" t="s">
        <v>178</v>
      </c>
      <c r="F33" s="170">
        <v>2613</v>
      </c>
      <c r="G33" s="130">
        <v>5874</v>
      </c>
      <c r="H33" s="130">
        <v>4318</v>
      </c>
      <c r="I33" s="130">
        <v>1431</v>
      </c>
      <c r="J33" s="130">
        <v>1022</v>
      </c>
      <c r="K33" s="172">
        <v>486</v>
      </c>
      <c r="L33" s="132">
        <f t="shared" si="0"/>
        <v>15744</v>
      </c>
      <c r="M33" s="170">
        <v>2498</v>
      </c>
      <c r="N33" s="130">
        <v>6627</v>
      </c>
      <c r="O33" s="130">
        <v>5281</v>
      </c>
      <c r="P33" s="130">
        <v>2038</v>
      </c>
      <c r="Q33" s="130">
        <v>1545</v>
      </c>
      <c r="R33" s="172">
        <v>1135</v>
      </c>
      <c r="S33" s="132">
        <f t="shared" si="7"/>
        <v>19124</v>
      </c>
      <c r="T33" s="170">
        <f t="shared" si="8"/>
        <v>5111</v>
      </c>
      <c r="U33" s="130">
        <f t="shared" si="8"/>
        <v>12501</v>
      </c>
      <c r="V33" s="130">
        <f t="shared" si="8"/>
        <v>9599</v>
      </c>
      <c r="W33" s="130">
        <f t="shared" si="8"/>
        <v>3469</v>
      </c>
      <c r="X33" s="130">
        <f t="shared" si="8"/>
        <v>2567</v>
      </c>
      <c r="Y33" s="172">
        <f t="shared" si="8"/>
        <v>1621</v>
      </c>
      <c r="Z33" s="132">
        <f t="shared" si="4"/>
        <v>34868</v>
      </c>
    </row>
    <row r="34" spans="1:26" x14ac:dyDescent="0.3">
      <c r="A34" s="122">
        <v>2</v>
      </c>
      <c r="B34" s="123" t="s">
        <v>27</v>
      </c>
      <c r="C34" s="123" t="s">
        <v>28</v>
      </c>
      <c r="D34" s="123" t="s">
        <v>181</v>
      </c>
      <c r="E34" s="124" t="s">
        <v>182</v>
      </c>
      <c r="F34" s="170">
        <v>2347</v>
      </c>
      <c r="G34" s="130">
        <v>4400</v>
      </c>
      <c r="H34" s="130">
        <v>3269</v>
      </c>
      <c r="I34" s="130">
        <v>1284</v>
      </c>
      <c r="J34" s="130">
        <v>852</v>
      </c>
      <c r="K34" s="172">
        <v>404</v>
      </c>
      <c r="L34" s="132">
        <f t="shared" si="0"/>
        <v>12556</v>
      </c>
      <c r="M34" s="170">
        <v>2163</v>
      </c>
      <c r="N34" s="130">
        <v>4696</v>
      </c>
      <c r="O34" s="130">
        <v>4102</v>
      </c>
      <c r="P34" s="130">
        <v>1645</v>
      </c>
      <c r="Q34" s="130">
        <v>1158</v>
      </c>
      <c r="R34" s="172">
        <v>774</v>
      </c>
      <c r="S34" s="132">
        <f t="shared" si="7"/>
        <v>14538</v>
      </c>
      <c r="T34" s="170">
        <f t="shared" si="8"/>
        <v>4510</v>
      </c>
      <c r="U34" s="130">
        <f t="shared" si="8"/>
        <v>9096</v>
      </c>
      <c r="V34" s="130">
        <f t="shared" si="8"/>
        <v>7371</v>
      </c>
      <c r="W34" s="130">
        <f t="shared" si="8"/>
        <v>2929</v>
      </c>
      <c r="X34" s="130">
        <f t="shared" si="8"/>
        <v>2010</v>
      </c>
      <c r="Y34" s="172">
        <f t="shared" si="8"/>
        <v>1178</v>
      </c>
      <c r="Z34" s="132">
        <f t="shared" si="4"/>
        <v>27094</v>
      </c>
    </row>
    <row r="35" spans="1:26" x14ac:dyDescent="0.3">
      <c r="A35" s="122">
        <v>2</v>
      </c>
      <c r="B35" s="123" t="s">
        <v>27</v>
      </c>
      <c r="C35" s="123" t="s">
        <v>28</v>
      </c>
      <c r="D35" s="123" t="s">
        <v>186</v>
      </c>
      <c r="E35" s="124" t="s">
        <v>187</v>
      </c>
      <c r="F35" s="170">
        <v>1670</v>
      </c>
      <c r="G35" s="130">
        <v>3227</v>
      </c>
      <c r="H35" s="130">
        <v>2533</v>
      </c>
      <c r="I35" s="130">
        <v>799</v>
      </c>
      <c r="J35" s="130">
        <v>560</v>
      </c>
      <c r="K35" s="172">
        <v>263</v>
      </c>
      <c r="L35" s="132">
        <f t="shared" si="0"/>
        <v>9052</v>
      </c>
      <c r="M35" s="170">
        <v>1562</v>
      </c>
      <c r="N35" s="130">
        <v>3283</v>
      </c>
      <c r="O35" s="130">
        <v>2622</v>
      </c>
      <c r="P35" s="130">
        <v>968</v>
      </c>
      <c r="Q35" s="130">
        <v>814</v>
      </c>
      <c r="R35" s="172">
        <v>779</v>
      </c>
      <c r="S35" s="132">
        <f t="shared" si="7"/>
        <v>10028</v>
      </c>
      <c r="T35" s="170">
        <f t="shared" si="8"/>
        <v>3232</v>
      </c>
      <c r="U35" s="130">
        <f t="shared" si="8"/>
        <v>6510</v>
      </c>
      <c r="V35" s="130">
        <f t="shared" si="8"/>
        <v>5155</v>
      </c>
      <c r="W35" s="130">
        <f t="shared" si="8"/>
        <v>1767</v>
      </c>
      <c r="X35" s="130">
        <f t="shared" si="8"/>
        <v>1374</v>
      </c>
      <c r="Y35" s="172">
        <f t="shared" si="8"/>
        <v>1042</v>
      </c>
      <c r="Z35" s="132">
        <f t="shared" si="4"/>
        <v>19080</v>
      </c>
    </row>
    <row r="36" spans="1:26" x14ac:dyDescent="0.3">
      <c r="A36" s="122">
        <v>2</v>
      </c>
      <c r="B36" s="123" t="s">
        <v>27</v>
      </c>
      <c r="C36" s="123" t="s">
        <v>28</v>
      </c>
      <c r="D36" s="123" t="s">
        <v>191</v>
      </c>
      <c r="E36" s="124" t="s">
        <v>192</v>
      </c>
      <c r="F36" s="170">
        <v>1263</v>
      </c>
      <c r="G36" s="130">
        <v>3410</v>
      </c>
      <c r="H36" s="130">
        <v>2661</v>
      </c>
      <c r="I36" s="130">
        <v>832</v>
      </c>
      <c r="J36" s="130">
        <v>537</v>
      </c>
      <c r="K36" s="172">
        <v>176</v>
      </c>
      <c r="L36" s="132">
        <f t="shared" si="0"/>
        <v>8879</v>
      </c>
      <c r="M36" s="170">
        <v>1245</v>
      </c>
      <c r="N36" s="130">
        <v>3442</v>
      </c>
      <c r="O36" s="130">
        <v>2802</v>
      </c>
      <c r="P36" s="130">
        <v>989</v>
      </c>
      <c r="Q36" s="130">
        <v>720</v>
      </c>
      <c r="R36" s="172">
        <v>392</v>
      </c>
      <c r="S36" s="132">
        <f t="shared" si="7"/>
        <v>9590</v>
      </c>
      <c r="T36" s="170">
        <f t="shared" si="8"/>
        <v>2508</v>
      </c>
      <c r="U36" s="130">
        <f t="shared" si="8"/>
        <v>6852</v>
      </c>
      <c r="V36" s="130">
        <f t="shared" si="8"/>
        <v>5463</v>
      </c>
      <c r="W36" s="130">
        <f t="shared" si="8"/>
        <v>1821</v>
      </c>
      <c r="X36" s="130">
        <f t="shared" si="8"/>
        <v>1257</v>
      </c>
      <c r="Y36" s="172">
        <f t="shared" si="8"/>
        <v>568</v>
      </c>
      <c r="Z36" s="132">
        <f t="shared" si="4"/>
        <v>18469</v>
      </c>
    </row>
    <row r="37" spans="1:26" x14ac:dyDescent="0.3">
      <c r="A37" s="140"/>
      <c r="B37" s="141"/>
      <c r="C37" s="141"/>
      <c r="D37" s="141"/>
      <c r="E37" s="168" t="str">
        <f>"TOTAL"&amp;" "&amp;UPPER(C36)</f>
        <v>TOTAL BARCELONA ESQUERRA</v>
      </c>
      <c r="F37" s="147">
        <f t="shared" ref="F37:Y37" si="9">SUM(F18:F36)</f>
        <v>32301</v>
      </c>
      <c r="G37" s="144">
        <f t="shared" si="9"/>
        <v>97003</v>
      </c>
      <c r="H37" s="144">
        <f t="shared" si="9"/>
        <v>66354</v>
      </c>
      <c r="I37" s="144">
        <f t="shared" si="9"/>
        <v>24355</v>
      </c>
      <c r="J37" s="144">
        <f t="shared" si="9"/>
        <v>15495</v>
      </c>
      <c r="K37" s="145">
        <f t="shared" si="9"/>
        <v>6924</v>
      </c>
      <c r="L37" s="146">
        <f t="shared" si="9"/>
        <v>242432</v>
      </c>
      <c r="M37" s="143">
        <f t="shared" si="9"/>
        <v>30549</v>
      </c>
      <c r="N37" s="144">
        <f t="shared" si="9"/>
        <v>99833</v>
      </c>
      <c r="O37" s="144">
        <f t="shared" si="9"/>
        <v>75561</v>
      </c>
      <c r="P37" s="144">
        <f t="shared" si="9"/>
        <v>31285</v>
      </c>
      <c r="Q37" s="144">
        <f t="shared" si="9"/>
        <v>22661</v>
      </c>
      <c r="R37" s="145">
        <f t="shared" si="9"/>
        <v>15559</v>
      </c>
      <c r="S37" s="146">
        <f t="shared" si="9"/>
        <v>275448</v>
      </c>
      <c r="T37" s="147">
        <f t="shared" si="9"/>
        <v>62850</v>
      </c>
      <c r="U37" s="144">
        <f t="shared" si="9"/>
        <v>196836</v>
      </c>
      <c r="V37" s="144">
        <f t="shared" si="9"/>
        <v>141915</v>
      </c>
      <c r="W37" s="144">
        <f t="shared" si="9"/>
        <v>55640</v>
      </c>
      <c r="X37" s="144">
        <f t="shared" si="9"/>
        <v>38156</v>
      </c>
      <c r="Y37" s="169">
        <f t="shared" si="9"/>
        <v>22483</v>
      </c>
      <c r="Z37" s="146">
        <f>SUM(Z18:Z36)</f>
        <v>517880</v>
      </c>
    </row>
    <row r="38" spans="1:26" x14ac:dyDescent="0.3">
      <c r="A38" s="122">
        <v>3</v>
      </c>
      <c r="B38" s="123" t="s">
        <v>29</v>
      </c>
      <c r="C38" s="123" t="s">
        <v>30</v>
      </c>
      <c r="D38" s="123" t="s">
        <v>196</v>
      </c>
      <c r="E38" s="124" t="s">
        <v>197</v>
      </c>
      <c r="F38" s="170">
        <v>1468</v>
      </c>
      <c r="G38" s="130">
        <v>3798</v>
      </c>
      <c r="H38" s="130">
        <v>2736</v>
      </c>
      <c r="I38" s="130">
        <v>1024</v>
      </c>
      <c r="J38" s="130">
        <v>596</v>
      </c>
      <c r="K38" s="172">
        <v>348</v>
      </c>
      <c r="L38" s="132">
        <f t="shared" si="0"/>
        <v>9970</v>
      </c>
      <c r="M38" s="170">
        <v>1254</v>
      </c>
      <c r="N38" s="130">
        <v>3956</v>
      </c>
      <c r="O38" s="130">
        <v>3106</v>
      </c>
      <c r="P38" s="130">
        <v>1263</v>
      </c>
      <c r="Q38" s="130">
        <v>1050</v>
      </c>
      <c r="R38" s="172">
        <v>1105</v>
      </c>
      <c r="S38" s="132">
        <f t="shared" si="7"/>
        <v>11734</v>
      </c>
      <c r="T38" s="170">
        <f t="shared" ref="T38:Y53" si="10">SUM(F38,M38)</f>
        <v>2722</v>
      </c>
      <c r="U38" s="130">
        <f t="shared" si="10"/>
        <v>7754</v>
      </c>
      <c r="V38" s="130">
        <f t="shared" si="10"/>
        <v>5842</v>
      </c>
      <c r="W38" s="130">
        <f t="shared" si="10"/>
        <v>2287</v>
      </c>
      <c r="X38" s="130">
        <f t="shared" si="10"/>
        <v>1646</v>
      </c>
      <c r="Y38" s="172">
        <f t="shared" si="10"/>
        <v>1453</v>
      </c>
      <c r="Z38" s="132">
        <f t="shared" si="4"/>
        <v>21704</v>
      </c>
    </row>
    <row r="39" spans="1:26" x14ac:dyDescent="0.3">
      <c r="A39" s="122">
        <v>3</v>
      </c>
      <c r="B39" s="123" t="s">
        <v>29</v>
      </c>
      <c r="C39" s="123" t="s">
        <v>30</v>
      </c>
      <c r="D39" s="123" t="s">
        <v>201</v>
      </c>
      <c r="E39" s="124" t="s">
        <v>202</v>
      </c>
      <c r="F39" s="170">
        <v>1574</v>
      </c>
      <c r="G39" s="130">
        <v>5018</v>
      </c>
      <c r="H39" s="130">
        <v>3274</v>
      </c>
      <c r="I39" s="130">
        <v>1213</v>
      </c>
      <c r="J39" s="130">
        <v>691</v>
      </c>
      <c r="K39" s="172">
        <v>361</v>
      </c>
      <c r="L39" s="132">
        <f t="shared" si="0"/>
        <v>12131</v>
      </c>
      <c r="M39" s="170">
        <v>1462</v>
      </c>
      <c r="N39" s="130">
        <v>5139</v>
      </c>
      <c r="O39" s="130">
        <v>3686</v>
      </c>
      <c r="P39" s="130">
        <v>1508</v>
      </c>
      <c r="Q39" s="130">
        <v>1068</v>
      </c>
      <c r="R39" s="172">
        <v>917</v>
      </c>
      <c r="S39" s="132">
        <f t="shared" si="7"/>
        <v>13780</v>
      </c>
      <c r="T39" s="170">
        <f t="shared" si="10"/>
        <v>3036</v>
      </c>
      <c r="U39" s="130">
        <f t="shared" si="10"/>
        <v>10157</v>
      </c>
      <c r="V39" s="130">
        <f t="shared" si="10"/>
        <v>6960</v>
      </c>
      <c r="W39" s="130">
        <f t="shared" si="10"/>
        <v>2721</v>
      </c>
      <c r="X39" s="130">
        <f t="shared" si="10"/>
        <v>1759</v>
      </c>
      <c r="Y39" s="172">
        <f t="shared" si="10"/>
        <v>1278</v>
      </c>
      <c r="Z39" s="132">
        <f t="shared" si="4"/>
        <v>25911</v>
      </c>
    </row>
    <row r="40" spans="1:26" x14ac:dyDescent="0.3">
      <c r="A40" s="122">
        <v>3</v>
      </c>
      <c r="B40" s="123" t="s">
        <v>29</v>
      </c>
      <c r="C40" s="123" t="s">
        <v>30</v>
      </c>
      <c r="D40" s="123" t="s">
        <v>205</v>
      </c>
      <c r="E40" s="124" t="s">
        <v>206</v>
      </c>
      <c r="F40" s="170">
        <v>1041</v>
      </c>
      <c r="G40" s="130">
        <v>3855</v>
      </c>
      <c r="H40" s="130">
        <v>2639</v>
      </c>
      <c r="I40" s="130">
        <v>936</v>
      </c>
      <c r="J40" s="130">
        <v>578</v>
      </c>
      <c r="K40" s="172">
        <v>343</v>
      </c>
      <c r="L40" s="132">
        <f t="shared" si="0"/>
        <v>9392</v>
      </c>
      <c r="M40" s="170">
        <v>1049</v>
      </c>
      <c r="N40" s="130">
        <v>3976</v>
      </c>
      <c r="O40" s="130">
        <v>3039</v>
      </c>
      <c r="P40" s="130">
        <v>1260</v>
      </c>
      <c r="Q40" s="130">
        <v>885</v>
      </c>
      <c r="R40" s="172">
        <v>860</v>
      </c>
      <c r="S40" s="132">
        <f t="shared" si="7"/>
        <v>11069</v>
      </c>
      <c r="T40" s="170">
        <f t="shared" si="10"/>
        <v>2090</v>
      </c>
      <c r="U40" s="130">
        <f t="shared" si="10"/>
        <v>7831</v>
      </c>
      <c r="V40" s="130">
        <f t="shared" si="10"/>
        <v>5678</v>
      </c>
      <c r="W40" s="130">
        <f t="shared" si="10"/>
        <v>2196</v>
      </c>
      <c r="X40" s="130">
        <f t="shared" si="10"/>
        <v>1463</v>
      </c>
      <c r="Y40" s="172">
        <f t="shared" si="10"/>
        <v>1203</v>
      </c>
      <c r="Z40" s="132">
        <f t="shared" si="4"/>
        <v>20461</v>
      </c>
    </row>
    <row r="41" spans="1:26" x14ac:dyDescent="0.3">
      <c r="A41" s="122">
        <v>3</v>
      </c>
      <c r="B41" s="123" t="s">
        <v>29</v>
      </c>
      <c r="C41" s="123" t="s">
        <v>30</v>
      </c>
      <c r="D41" s="123" t="s">
        <v>210</v>
      </c>
      <c r="E41" s="124" t="s">
        <v>211</v>
      </c>
      <c r="F41" s="170">
        <v>1597</v>
      </c>
      <c r="G41" s="130">
        <v>5253</v>
      </c>
      <c r="H41" s="130">
        <v>3408</v>
      </c>
      <c r="I41" s="130">
        <v>1184</v>
      </c>
      <c r="J41" s="130">
        <v>708</v>
      </c>
      <c r="K41" s="172">
        <v>367</v>
      </c>
      <c r="L41" s="132">
        <f t="shared" si="0"/>
        <v>12517</v>
      </c>
      <c r="M41" s="170">
        <v>1499</v>
      </c>
      <c r="N41" s="130">
        <v>5663</v>
      </c>
      <c r="O41" s="130">
        <v>3913</v>
      </c>
      <c r="P41" s="130">
        <v>1548</v>
      </c>
      <c r="Q41" s="130">
        <v>1178</v>
      </c>
      <c r="R41" s="172">
        <v>835</v>
      </c>
      <c r="S41" s="132">
        <f t="shared" si="7"/>
        <v>14636</v>
      </c>
      <c r="T41" s="170">
        <f t="shared" si="10"/>
        <v>3096</v>
      </c>
      <c r="U41" s="130">
        <f t="shared" si="10"/>
        <v>10916</v>
      </c>
      <c r="V41" s="130">
        <f t="shared" si="10"/>
        <v>7321</v>
      </c>
      <c r="W41" s="130">
        <f t="shared" si="10"/>
        <v>2732</v>
      </c>
      <c r="X41" s="130">
        <f t="shared" si="10"/>
        <v>1886</v>
      </c>
      <c r="Y41" s="172">
        <f t="shared" si="10"/>
        <v>1202</v>
      </c>
      <c r="Z41" s="132">
        <f t="shared" si="4"/>
        <v>27153</v>
      </c>
    </row>
    <row r="42" spans="1:26" x14ac:dyDescent="0.3">
      <c r="A42" s="122">
        <v>3</v>
      </c>
      <c r="B42" s="123" t="s">
        <v>29</v>
      </c>
      <c r="C42" s="123" t="s">
        <v>30</v>
      </c>
      <c r="D42" s="123" t="s">
        <v>214</v>
      </c>
      <c r="E42" s="124" t="s">
        <v>215</v>
      </c>
      <c r="F42" s="170">
        <v>1350</v>
      </c>
      <c r="G42" s="130">
        <v>4747</v>
      </c>
      <c r="H42" s="130">
        <v>3303</v>
      </c>
      <c r="I42" s="130">
        <v>1148</v>
      </c>
      <c r="J42" s="130">
        <v>722</v>
      </c>
      <c r="K42" s="172">
        <v>385</v>
      </c>
      <c r="L42" s="132">
        <f t="shared" si="0"/>
        <v>11655</v>
      </c>
      <c r="M42" s="170">
        <v>1234</v>
      </c>
      <c r="N42" s="130">
        <v>5061</v>
      </c>
      <c r="O42" s="130">
        <v>3781</v>
      </c>
      <c r="P42" s="130">
        <v>1547</v>
      </c>
      <c r="Q42" s="130">
        <v>1214</v>
      </c>
      <c r="R42" s="172">
        <v>901</v>
      </c>
      <c r="S42" s="132">
        <f t="shared" si="7"/>
        <v>13738</v>
      </c>
      <c r="T42" s="170">
        <f t="shared" si="10"/>
        <v>2584</v>
      </c>
      <c r="U42" s="130">
        <f t="shared" si="10"/>
        <v>9808</v>
      </c>
      <c r="V42" s="130">
        <f t="shared" si="10"/>
        <v>7084</v>
      </c>
      <c r="W42" s="130">
        <f t="shared" si="10"/>
        <v>2695</v>
      </c>
      <c r="X42" s="130">
        <f t="shared" si="10"/>
        <v>1936</v>
      </c>
      <c r="Y42" s="172">
        <f t="shared" si="10"/>
        <v>1286</v>
      </c>
      <c r="Z42" s="132">
        <f t="shared" si="4"/>
        <v>25393</v>
      </c>
    </row>
    <row r="43" spans="1:26" x14ac:dyDescent="0.3">
      <c r="A43" s="122">
        <v>3</v>
      </c>
      <c r="B43" s="123" t="s">
        <v>29</v>
      </c>
      <c r="C43" s="123" t="s">
        <v>30</v>
      </c>
      <c r="D43" s="123" t="s">
        <v>218</v>
      </c>
      <c r="E43" s="124" t="s">
        <v>219</v>
      </c>
      <c r="F43" s="170">
        <v>1779</v>
      </c>
      <c r="G43" s="130">
        <v>5765</v>
      </c>
      <c r="H43" s="130">
        <v>3603</v>
      </c>
      <c r="I43" s="130">
        <v>1348</v>
      </c>
      <c r="J43" s="130">
        <v>865</v>
      </c>
      <c r="K43" s="172">
        <v>397</v>
      </c>
      <c r="L43" s="132">
        <f t="shared" si="0"/>
        <v>13757</v>
      </c>
      <c r="M43" s="170">
        <v>1689</v>
      </c>
      <c r="N43" s="130">
        <v>6304</v>
      </c>
      <c r="O43" s="130">
        <v>4263</v>
      </c>
      <c r="P43" s="130">
        <v>1837</v>
      </c>
      <c r="Q43" s="130">
        <v>1307</v>
      </c>
      <c r="R43" s="172">
        <v>916</v>
      </c>
      <c r="S43" s="132">
        <f t="shared" si="7"/>
        <v>16316</v>
      </c>
      <c r="T43" s="170">
        <f t="shared" si="10"/>
        <v>3468</v>
      </c>
      <c r="U43" s="130">
        <f t="shared" si="10"/>
        <v>12069</v>
      </c>
      <c r="V43" s="130">
        <f t="shared" si="10"/>
        <v>7866</v>
      </c>
      <c r="W43" s="130">
        <f t="shared" si="10"/>
        <v>3185</v>
      </c>
      <c r="X43" s="130">
        <f t="shared" si="10"/>
        <v>2172</v>
      </c>
      <c r="Y43" s="172">
        <f t="shared" si="10"/>
        <v>1313</v>
      </c>
      <c r="Z43" s="132">
        <f t="shared" si="4"/>
        <v>30073</v>
      </c>
    </row>
    <row r="44" spans="1:26" x14ac:dyDescent="0.3">
      <c r="A44" s="122">
        <v>3</v>
      </c>
      <c r="B44" s="123" t="s">
        <v>29</v>
      </c>
      <c r="C44" s="123" t="s">
        <v>30</v>
      </c>
      <c r="D44" s="123" t="s">
        <v>222</v>
      </c>
      <c r="E44" s="124" t="s">
        <v>223</v>
      </c>
      <c r="F44" s="170">
        <v>1584</v>
      </c>
      <c r="G44" s="130">
        <v>5325</v>
      </c>
      <c r="H44" s="130">
        <v>3074</v>
      </c>
      <c r="I44" s="130">
        <v>910</v>
      </c>
      <c r="J44" s="130">
        <v>590</v>
      </c>
      <c r="K44" s="172">
        <v>276</v>
      </c>
      <c r="L44" s="132">
        <f t="shared" si="0"/>
        <v>11759</v>
      </c>
      <c r="M44" s="170">
        <v>1505</v>
      </c>
      <c r="N44" s="130">
        <v>6067</v>
      </c>
      <c r="O44" s="130">
        <v>3488</v>
      </c>
      <c r="P44" s="130">
        <v>1142</v>
      </c>
      <c r="Q44" s="130">
        <v>981</v>
      </c>
      <c r="R44" s="172">
        <v>825</v>
      </c>
      <c r="S44" s="132">
        <f t="shared" si="7"/>
        <v>14008</v>
      </c>
      <c r="T44" s="170">
        <f t="shared" si="10"/>
        <v>3089</v>
      </c>
      <c r="U44" s="130">
        <f t="shared" si="10"/>
        <v>11392</v>
      </c>
      <c r="V44" s="130">
        <f t="shared" si="10"/>
        <v>6562</v>
      </c>
      <c r="W44" s="130">
        <f t="shared" si="10"/>
        <v>2052</v>
      </c>
      <c r="X44" s="130">
        <f t="shared" si="10"/>
        <v>1571</v>
      </c>
      <c r="Y44" s="172">
        <f t="shared" si="10"/>
        <v>1101</v>
      </c>
      <c r="Z44" s="132">
        <f t="shared" si="4"/>
        <v>25767</v>
      </c>
    </row>
    <row r="45" spans="1:26" x14ac:dyDescent="0.3">
      <c r="A45" s="122">
        <v>3</v>
      </c>
      <c r="B45" s="123" t="s">
        <v>29</v>
      </c>
      <c r="C45" s="123" t="s">
        <v>30</v>
      </c>
      <c r="D45" s="123" t="s">
        <v>226</v>
      </c>
      <c r="E45" s="124" t="s">
        <v>227</v>
      </c>
      <c r="F45" s="170">
        <v>1259</v>
      </c>
      <c r="G45" s="130">
        <v>3842</v>
      </c>
      <c r="H45" s="130">
        <v>2457</v>
      </c>
      <c r="I45" s="130">
        <v>921</v>
      </c>
      <c r="J45" s="130">
        <v>573</v>
      </c>
      <c r="K45" s="172">
        <v>264</v>
      </c>
      <c r="L45" s="132">
        <f t="shared" si="0"/>
        <v>9316</v>
      </c>
      <c r="M45" s="170">
        <v>1114</v>
      </c>
      <c r="N45" s="130">
        <v>4349</v>
      </c>
      <c r="O45" s="130">
        <v>2906</v>
      </c>
      <c r="P45" s="130">
        <v>1232</v>
      </c>
      <c r="Q45" s="130">
        <v>1031</v>
      </c>
      <c r="R45" s="172">
        <v>967</v>
      </c>
      <c r="S45" s="132">
        <f t="shared" si="7"/>
        <v>11599</v>
      </c>
      <c r="T45" s="170">
        <f t="shared" si="10"/>
        <v>2373</v>
      </c>
      <c r="U45" s="130">
        <f t="shared" si="10"/>
        <v>8191</v>
      </c>
      <c r="V45" s="130">
        <f t="shared" si="10"/>
        <v>5363</v>
      </c>
      <c r="W45" s="130">
        <f t="shared" si="10"/>
        <v>2153</v>
      </c>
      <c r="X45" s="130">
        <f t="shared" si="10"/>
        <v>1604</v>
      </c>
      <c r="Y45" s="172">
        <f t="shared" si="10"/>
        <v>1231</v>
      </c>
      <c r="Z45" s="132">
        <f t="shared" si="4"/>
        <v>20915</v>
      </c>
    </row>
    <row r="46" spans="1:26" x14ac:dyDescent="0.3">
      <c r="A46" s="122">
        <v>3</v>
      </c>
      <c r="B46" s="123" t="s">
        <v>29</v>
      </c>
      <c r="C46" s="123" t="s">
        <v>30</v>
      </c>
      <c r="D46" s="123" t="s">
        <v>230</v>
      </c>
      <c r="E46" s="124" t="s">
        <v>231</v>
      </c>
      <c r="F46" s="170">
        <v>1314</v>
      </c>
      <c r="G46" s="130">
        <v>3911</v>
      </c>
      <c r="H46" s="130">
        <v>2847</v>
      </c>
      <c r="I46" s="130">
        <v>1033</v>
      </c>
      <c r="J46" s="130">
        <v>692</v>
      </c>
      <c r="K46" s="172">
        <v>312</v>
      </c>
      <c r="L46" s="132">
        <f t="shared" si="0"/>
        <v>10109</v>
      </c>
      <c r="M46" s="170">
        <v>1253</v>
      </c>
      <c r="N46" s="130">
        <v>3979</v>
      </c>
      <c r="O46" s="130">
        <v>3096</v>
      </c>
      <c r="P46" s="130">
        <v>1322</v>
      </c>
      <c r="Q46" s="130">
        <v>1095</v>
      </c>
      <c r="R46" s="172">
        <v>634</v>
      </c>
      <c r="S46" s="132">
        <f t="shared" si="7"/>
        <v>11379</v>
      </c>
      <c r="T46" s="170">
        <f t="shared" si="10"/>
        <v>2567</v>
      </c>
      <c r="U46" s="130">
        <f t="shared" si="10"/>
        <v>7890</v>
      </c>
      <c r="V46" s="130">
        <f t="shared" si="10"/>
        <v>5943</v>
      </c>
      <c r="W46" s="130">
        <f t="shared" si="10"/>
        <v>2355</v>
      </c>
      <c r="X46" s="130">
        <f t="shared" si="10"/>
        <v>1787</v>
      </c>
      <c r="Y46" s="172">
        <f t="shared" si="10"/>
        <v>946</v>
      </c>
      <c r="Z46" s="132">
        <f t="shared" si="4"/>
        <v>21488</v>
      </c>
    </row>
    <row r="47" spans="1:26" x14ac:dyDescent="0.3">
      <c r="A47" s="122">
        <v>3</v>
      </c>
      <c r="B47" s="123" t="s">
        <v>29</v>
      </c>
      <c r="C47" s="123" t="s">
        <v>30</v>
      </c>
      <c r="D47" s="123" t="s">
        <v>234</v>
      </c>
      <c r="E47" s="124" t="s">
        <v>235</v>
      </c>
      <c r="F47" s="170">
        <v>1079</v>
      </c>
      <c r="G47" s="130">
        <v>3463</v>
      </c>
      <c r="H47" s="130">
        <v>2505</v>
      </c>
      <c r="I47" s="130">
        <v>866</v>
      </c>
      <c r="J47" s="130">
        <v>588</v>
      </c>
      <c r="K47" s="172">
        <v>334</v>
      </c>
      <c r="L47" s="132">
        <f t="shared" si="0"/>
        <v>8835</v>
      </c>
      <c r="M47" s="170">
        <v>992</v>
      </c>
      <c r="N47" s="130">
        <v>3487</v>
      </c>
      <c r="O47" s="130">
        <v>2837</v>
      </c>
      <c r="P47" s="130">
        <v>1172</v>
      </c>
      <c r="Q47" s="130">
        <v>935</v>
      </c>
      <c r="R47" s="172">
        <v>745</v>
      </c>
      <c r="S47" s="132">
        <f t="shared" si="7"/>
        <v>10168</v>
      </c>
      <c r="T47" s="170">
        <f t="shared" si="10"/>
        <v>2071</v>
      </c>
      <c r="U47" s="130">
        <f t="shared" si="10"/>
        <v>6950</v>
      </c>
      <c r="V47" s="130">
        <f t="shared" si="10"/>
        <v>5342</v>
      </c>
      <c r="W47" s="130">
        <f t="shared" si="10"/>
        <v>2038</v>
      </c>
      <c r="X47" s="130">
        <f t="shared" si="10"/>
        <v>1523</v>
      </c>
      <c r="Y47" s="172">
        <f t="shared" si="10"/>
        <v>1079</v>
      </c>
      <c r="Z47" s="132">
        <f t="shared" si="4"/>
        <v>19003</v>
      </c>
    </row>
    <row r="48" spans="1:26" x14ac:dyDescent="0.3">
      <c r="A48" s="122">
        <v>3</v>
      </c>
      <c r="B48" s="123" t="s">
        <v>29</v>
      </c>
      <c r="C48" s="123" t="s">
        <v>30</v>
      </c>
      <c r="D48" s="123" t="s">
        <v>239</v>
      </c>
      <c r="E48" s="124" t="s">
        <v>240</v>
      </c>
      <c r="F48" s="170">
        <v>2245</v>
      </c>
      <c r="G48" s="130">
        <v>6349</v>
      </c>
      <c r="H48" s="130">
        <v>4462</v>
      </c>
      <c r="I48" s="130">
        <v>2000</v>
      </c>
      <c r="J48" s="130">
        <v>935</v>
      </c>
      <c r="K48" s="172">
        <v>395</v>
      </c>
      <c r="L48" s="132">
        <f t="shared" si="0"/>
        <v>16386</v>
      </c>
      <c r="M48" s="170">
        <v>1942</v>
      </c>
      <c r="N48" s="130">
        <v>6391</v>
      </c>
      <c r="O48" s="130">
        <v>5113</v>
      </c>
      <c r="P48" s="130">
        <v>2333</v>
      </c>
      <c r="Q48" s="130">
        <v>1292</v>
      </c>
      <c r="R48" s="172">
        <v>786</v>
      </c>
      <c r="S48" s="132">
        <f t="shared" si="7"/>
        <v>17857</v>
      </c>
      <c r="T48" s="170">
        <f t="shared" si="10"/>
        <v>4187</v>
      </c>
      <c r="U48" s="130">
        <f t="shared" si="10"/>
        <v>12740</v>
      </c>
      <c r="V48" s="130">
        <f t="shared" si="10"/>
        <v>9575</v>
      </c>
      <c r="W48" s="130">
        <f t="shared" si="10"/>
        <v>4333</v>
      </c>
      <c r="X48" s="130">
        <f t="shared" si="10"/>
        <v>2227</v>
      </c>
      <c r="Y48" s="172">
        <f t="shared" si="10"/>
        <v>1181</v>
      </c>
      <c r="Z48" s="132">
        <f t="shared" si="4"/>
        <v>34243</v>
      </c>
    </row>
    <row r="49" spans="1:26" x14ac:dyDescent="0.3">
      <c r="A49" s="122">
        <v>3</v>
      </c>
      <c r="B49" s="123" t="s">
        <v>29</v>
      </c>
      <c r="C49" s="123" t="s">
        <v>30</v>
      </c>
      <c r="D49" s="123" t="s">
        <v>243</v>
      </c>
      <c r="E49" s="124" t="s">
        <v>244</v>
      </c>
      <c r="F49" s="170">
        <v>2124</v>
      </c>
      <c r="G49" s="130">
        <v>5991</v>
      </c>
      <c r="H49" s="130">
        <v>4681</v>
      </c>
      <c r="I49" s="130">
        <v>1514</v>
      </c>
      <c r="J49" s="130">
        <v>1140</v>
      </c>
      <c r="K49" s="172">
        <v>542</v>
      </c>
      <c r="L49" s="132">
        <f t="shared" si="0"/>
        <v>15992</v>
      </c>
      <c r="M49" s="170">
        <v>1958</v>
      </c>
      <c r="N49" s="130">
        <v>6279</v>
      </c>
      <c r="O49" s="130">
        <v>5246</v>
      </c>
      <c r="P49" s="130">
        <v>2067</v>
      </c>
      <c r="Q49" s="130">
        <v>1741</v>
      </c>
      <c r="R49" s="172">
        <v>1189</v>
      </c>
      <c r="S49" s="132">
        <f t="shared" si="7"/>
        <v>18480</v>
      </c>
      <c r="T49" s="170">
        <f t="shared" si="10"/>
        <v>4082</v>
      </c>
      <c r="U49" s="130">
        <f t="shared" si="10"/>
        <v>12270</v>
      </c>
      <c r="V49" s="130">
        <f t="shared" si="10"/>
        <v>9927</v>
      </c>
      <c r="W49" s="130">
        <f t="shared" si="10"/>
        <v>3581</v>
      </c>
      <c r="X49" s="130">
        <f t="shared" si="10"/>
        <v>2881</v>
      </c>
      <c r="Y49" s="172">
        <f t="shared" si="10"/>
        <v>1731</v>
      </c>
      <c r="Z49" s="132">
        <f t="shared" si="4"/>
        <v>34472</v>
      </c>
    </row>
    <row r="50" spans="1:26" x14ac:dyDescent="0.3">
      <c r="A50" s="122">
        <v>3</v>
      </c>
      <c r="B50" s="123" t="s">
        <v>29</v>
      </c>
      <c r="C50" s="123" t="s">
        <v>30</v>
      </c>
      <c r="D50" s="123" t="s">
        <v>247</v>
      </c>
      <c r="E50" s="124" t="s">
        <v>248</v>
      </c>
      <c r="F50" s="170">
        <v>926</v>
      </c>
      <c r="G50" s="130">
        <v>3266</v>
      </c>
      <c r="H50" s="130">
        <v>2131</v>
      </c>
      <c r="I50" s="130">
        <v>899</v>
      </c>
      <c r="J50" s="130">
        <v>519</v>
      </c>
      <c r="K50" s="172">
        <v>227</v>
      </c>
      <c r="L50" s="132">
        <f t="shared" si="0"/>
        <v>7968</v>
      </c>
      <c r="M50" s="170">
        <v>940</v>
      </c>
      <c r="N50" s="130">
        <v>3248</v>
      </c>
      <c r="O50" s="130">
        <v>2466</v>
      </c>
      <c r="P50" s="130">
        <v>1192</v>
      </c>
      <c r="Q50" s="130">
        <v>730</v>
      </c>
      <c r="R50" s="172">
        <v>502</v>
      </c>
      <c r="S50" s="132">
        <f t="shared" si="7"/>
        <v>9078</v>
      </c>
      <c r="T50" s="170">
        <f t="shared" si="10"/>
        <v>1866</v>
      </c>
      <c r="U50" s="130">
        <f t="shared" si="10"/>
        <v>6514</v>
      </c>
      <c r="V50" s="130">
        <f t="shared" si="10"/>
        <v>4597</v>
      </c>
      <c r="W50" s="130">
        <f t="shared" si="10"/>
        <v>2091</v>
      </c>
      <c r="X50" s="130">
        <f t="shared" si="10"/>
        <v>1249</v>
      </c>
      <c r="Y50" s="172">
        <f t="shared" si="10"/>
        <v>729</v>
      </c>
      <c r="Z50" s="132">
        <f t="shared" si="4"/>
        <v>17046</v>
      </c>
    </row>
    <row r="51" spans="1:26" x14ac:dyDescent="0.3">
      <c r="A51" s="122">
        <v>3</v>
      </c>
      <c r="B51" s="123" t="s">
        <v>29</v>
      </c>
      <c r="C51" s="123" t="s">
        <v>30</v>
      </c>
      <c r="D51" s="123" t="s">
        <v>251</v>
      </c>
      <c r="E51" s="124" t="s">
        <v>252</v>
      </c>
      <c r="F51" s="170">
        <v>1304</v>
      </c>
      <c r="G51" s="130">
        <v>4522</v>
      </c>
      <c r="H51" s="130">
        <v>3099</v>
      </c>
      <c r="I51" s="130">
        <v>1267</v>
      </c>
      <c r="J51" s="130">
        <v>713</v>
      </c>
      <c r="K51" s="172">
        <v>359</v>
      </c>
      <c r="L51" s="132">
        <f t="shared" si="0"/>
        <v>11264</v>
      </c>
      <c r="M51" s="170">
        <v>1351</v>
      </c>
      <c r="N51" s="130">
        <v>4768</v>
      </c>
      <c r="O51" s="130">
        <v>3399</v>
      </c>
      <c r="P51" s="130">
        <v>1568</v>
      </c>
      <c r="Q51" s="130">
        <v>1061</v>
      </c>
      <c r="R51" s="172">
        <v>730</v>
      </c>
      <c r="S51" s="132">
        <f t="shared" si="7"/>
        <v>12877</v>
      </c>
      <c r="T51" s="170">
        <f t="shared" si="10"/>
        <v>2655</v>
      </c>
      <c r="U51" s="130">
        <f t="shared" si="10"/>
        <v>9290</v>
      </c>
      <c r="V51" s="130">
        <f t="shared" si="10"/>
        <v>6498</v>
      </c>
      <c r="W51" s="130">
        <f t="shared" si="10"/>
        <v>2835</v>
      </c>
      <c r="X51" s="130">
        <f t="shared" si="10"/>
        <v>1774</v>
      </c>
      <c r="Y51" s="172">
        <f t="shared" si="10"/>
        <v>1089</v>
      </c>
      <c r="Z51" s="132">
        <f t="shared" si="4"/>
        <v>24141</v>
      </c>
    </row>
    <row r="52" spans="1:26" x14ac:dyDescent="0.3">
      <c r="A52" s="122">
        <v>3</v>
      </c>
      <c r="B52" s="123" t="s">
        <v>29</v>
      </c>
      <c r="C52" s="123" t="s">
        <v>30</v>
      </c>
      <c r="D52" s="123" t="s">
        <v>255</v>
      </c>
      <c r="E52" s="124" t="s">
        <v>256</v>
      </c>
      <c r="F52" s="170">
        <v>2000</v>
      </c>
      <c r="G52" s="130">
        <v>5596</v>
      </c>
      <c r="H52" s="130">
        <v>4133</v>
      </c>
      <c r="I52" s="130">
        <v>1493</v>
      </c>
      <c r="J52" s="130">
        <v>997</v>
      </c>
      <c r="K52" s="172">
        <v>434</v>
      </c>
      <c r="L52" s="132">
        <f t="shared" si="0"/>
        <v>14653</v>
      </c>
      <c r="M52" s="170">
        <v>1907</v>
      </c>
      <c r="N52" s="130">
        <v>6102</v>
      </c>
      <c r="O52" s="130">
        <v>4582</v>
      </c>
      <c r="P52" s="130">
        <v>1951</v>
      </c>
      <c r="Q52" s="130">
        <v>1478</v>
      </c>
      <c r="R52" s="172">
        <v>934</v>
      </c>
      <c r="S52" s="132">
        <f t="shared" si="7"/>
        <v>16954</v>
      </c>
      <c r="T52" s="170">
        <f t="shared" si="10"/>
        <v>3907</v>
      </c>
      <c r="U52" s="130">
        <f t="shared" si="10"/>
        <v>11698</v>
      </c>
      <c r="V52" s="130">
        <f t="shared" si="10"/>
        <v>8715</v>
      </c>
      <c r="W52" s="130">
        <f t="shared" si="10"/>
        <v>3444</v>
      </c>
      <c r="X52" s="130">
        <f t="shared" si="10"/>
        <v>2475</v>
      </c>
      <c r="Y52" s="172">
        <f t="shared" si="10"/>
        <v>1368</v>
      </c>
      <c r="Z52" s="132">
        <f t="shared" si="4"/>
        <v>31607</v>
      </c>
    </row>
    <row r="53" spans="1:26" x14ac:dyDescent="0.3">
      <c r="A53" s="122">
        <v>3</v>
      </c>
      <c r="B53" s="123" t="s">
        <v>29</v>
      </c>
      <c r="C53" s="123" t="s">
        <v>30</v>
      </c>
      <c r="D53" s="123" t="s">
        <v>259</v>
      </c>
      <c r="E53" s="124" t="s">
        <v>362</v>
      </c>
      <c r="F53" s="170">
        <v>1408</v>
      </c>
      <c r="G53" s="130">
        <v>4328</v>
      </c>
      <c r="H53" s="130">
        <v>2699</v>
      </c>
      <c r="I53" s="130">
        <v>1315</v>
      </c>
      <c r="J53" s="130">
        <v>702</v>
      </c>
      <c r="K53" s="172">
        <v>316</v>
      </c>
      <c r="L53" s="132">
        <f t="shared" si="0"/>
        <v>10768</v>
      </c>
      <c r="M53" s="170">
        <v>1273</v>
      </c>
      <c r="N53" s="130">
        <v>4355</v>
      </c>
      <c r="O53" s="130">
        <v>3227</v>
      </c>
      <c r="P53" s="130">
        <v>1742</v>
      </c>
      <c r="Q53" s="130">
        <v>1140</v>
      </c>
      <c r="R53" s="172">
        <v>799</v>
      </c>
      <c r="S53" s="132">
        <f t="shared" si="7"/>
        <v>12536</v>
      </c>
      <c r="T53" s="170">
        <f t="shared" si="10"/>
        <v>2681</v>
      </c>
      <c r="U53" s="130">
        <f t="shared" si="10"/>
        <v>8683</v>
      </c>
      <c r="V53" s="130">
        <f t="shared" si="10"/>
        <v>5926</v>
      </c>
      <c r="W53" s="130">
        <f t="shared" si="10"/>
        <v>3057</v>
      </c>
      <c r="X53" s="130">
        <f t="shared" si="10"/>
        <v>1842</v>
      </c>
      <c r="Y53" s="172">
        <f t="shared" si="10"/>
        <v>1115</v>
      </c>
      <c r="Z53" s="132">
        <f t="shared" si="4"/>
        <v>23304</v>
      </c>
    </row>
    <row r="54" spans="1:26" x14ac:dyDescent="0.3">
      <c r="A54" s="140"/>
      <c r="B54" s="141"/>
      <c r="C54" s="141"/>
      <c r="D54" s="141"/>
      <c r="E54" s="168" t="str">
        <f>"TOTAL"&amp;" "&amp;UPPER(C53)</f>
        <v>TOTAL BARCELONA DRETA</v>
      </c>
      <c r="F54" s="147">
        <f t="shared" ref="F54:Y54" si="11">SUM(F38:F53)</f>
        <v>24052</v>
      </c>
      <c r="G54" s="144">
        <f t="shared" si="11"/>
        <v>75029</v>
      </c>
      <c r="H54" s="144">
        <f t="shared" si="11"/>
        <v>51051</v>
      </c>
      <c r="I54" s="144">
        <f t="shared" si="11"/>
        <v>19071</v>
      </c>
      <c r="J54" s="144">
        <f t="shared" si="11"/>
        <v>11609</v>
      </c>
      <c r="K54" s="145">
        <f t="shared" si="11"/>
        <v>5660</v>
      </c>
      <c r="L54" s="146">
        <f t="shared" si="11"/>
        <v>186472</v>
      </c>
      <c r="M54" s="143">
        <f t="shared" si="11"/>
        <v>22422</v>
      </c>
      <c r="N54" s="144">
        <f t="shared" si="11"/>
        <v>79124</v>
      </c>
      <c r="O54" s="144">
        <f t="shared" si="11"/>
        <v>58148</v>
      </c>
      <c r="P54" s="144">
        <f t="shared" si="11"/>
        <v>24684</v>
      </c>
      <c r="Q54" s="144">
        <f t="shared" si="11"/>
        <v>18186</v>
      </c>
      <c r="R54" s="145">
        <f t="shared" si="11"/>
        <v>13645</v>
      </c>
      <c r="S54" s="146">
        <f t="shared" si="11"/>
        <v>216209</v>
      </c>
      <c r="T54" s="147">
        <f t="shared" si="11"/>
        <v>46474</v>
      </c>
      <c r="U54" s="144">
        <f t="shared" si="11"/>
        <v>154153</v>
      </c>
      <c r="V54" s="144">
        <f t="shared" si="11"/>
        <v>109199</v>
      </c>
      <c r="W54" s="144">
        <f t="shared" si="11"/>
        <v>43755</v>
      </c>
      <c r="X54" s="144">
        <f t="shared" si="11"/>
        <v>29795</v>
      </c>
      <c r="Y54" s="169">
        <f t="shared" si="11"/>
        <v>19305</v>
      </c>
      <c r="Z54" s="146">
        <f>SUM(Z38:Z53)</f>
        <v>402681</v>
      </c>
    </row>
    <row r="55" spans="1:26" x14ac:dyDescent="0.3">
      <c r="A55" s="122">
        <v>4</v>
      </c>
      <c r="B55" s="123" t="s">
        <v>31</v>
      </c>
      <c r="C55" s="123" t="s">
        <v>32</v>
      </c>
      <c r="D55" s="123" t="s">
        <v>264</v>
      </c>
      <c r="E55" s="124" t="s">
        <v>265</v>
      </c>
      <c r="F55" s="170">
        <v>2362</v>
      </c>
      <c r="G55" s="130">
        <v>5644</v>
      </c>
      <c r="H55" s="130">
        <v>4107</v>
      </c>
      <c r="I55" s="130">
        <v>1727</v>
      </c>
      <c r="J55" s="130">
        <v>1085</v>
      </c>
      <c r="K55" s="172">
        <v>476</v>
      </c>
      <c r="L55" s="132">
        <f t="shared" si="0"/>
        <v>15401</v>
      </c>
      <c r="M55" s="170">
        <v>2366</v>
      </c>
      <c r="N55" s="130">
        <v>6063</v>
      </c>
      <c r="O55" s="130">
        <v>4952</v>
      </c>
      <c r="P55" s="130">
        <v>2309</v>
      </c>
      <c r="Q55" s="130">
        <v>1523</v>
      </c>
      <c r="R55" s="172">
        <v>1186</v>
      </c>
      <c r="S55" s="132">
        <f t="shared" si="7"/>
        <v>18399</v>
      </c>
      <c r="T55" s="170">
        <f t="shared" ref="T55:Y75" si="12">SUM(F55,M55)</f>
        <v>4728</v>
      </c>
      <c r="U55" s="130">
        <f t="shared" si="12"/>
        <v>11707</v>
      </c>
      <c r="V55" s="130">
        <f t="shared" si="12"/>
        <v>9059</v>
      </c>
      <c r="W55" s="130">
        <f t="shared" si="12"/>
        <v>4036</v>
      </c>
      <c r="X55" s="130">
        <f t="shared" si="12"/>
        <v>2608</v>
      </c>
      <c r="Y55" s="172">
        <f t="shared" si="12"/>
        <v>1662</v>
      </c>
      <c r="Z55" s="132">
        <f t="shared" si="4"/>
        <v>33800</v>
      </c>
    </row>
    <row r="56" spans="1:26" x14ac:dyDescent="0.3">
      <c r="A56" s="122">
        <v>4</v>
      </c>
      <c r="B56" s="123" t="s">
        <v>31</v>
      </c>
      <c r="C56" s="123" t="s">
        <v>32</v>
      </c>
      <c r="D56" s="123" t="s">
        <v>269</v>
      </c>
      <c r="E56" s="124" t="s">
        <v>270</v>
      </c>
      <c r="F56" s="170">
        <v>1501</v>
      </c>
      <c r="G56" s="130">
        <v>3817</v>
      </c>
      <c r="H56" s="130">
        <v>2726</v>
      </c>
      <c r="I56" s="130">
        <v>974</v>
      </c>
      <c r="J56" s="130">
        <v>640</v>
      </c>
      <c r="K56" s="172">
        <v>245</v>
      </c>
      <c r="L56" s="132">
        <f t="shared" si="0"/>
        <v>9903</v>
      </c>
      <c r="M56" s="170">
        <v>1374</v>
      </c>
      <c r="N56" s="130">
        <v>4111</v>
      </c>
      <c r="O56" s="130">
        <v>3122</v>
      </c>
      <c r="P56" s="130">
        <v>1348</v>
      </c>
      <c r="Q56" s="130">
        <v>894</v>
      </c>
      <c r="R56" s="172">
        <v>531</v>
      </c>
      <c r="S56" s="132">
        <f t="shared" si="7"/>
        <v>11380</v>
      </c>
      <c r="T56" s="170">
        <f t="shared" si="12"/>
        <v>2875</v>
      </c>
      <c r="U56" s="130">
        <f t="shared" si="12"/>
        <v>7928</v>
      </c>
      <c r="V56" s="130">
        <f t="shared" si="12"/>
        <v>5848</v>
      </c>
      <c r="W56" s="130">
        <f t="shared" si="12"/>
        <v>2322</v>
      </c>
      <c r="X56" s="130">
        <f t="shared" si="12"/>
        <v>1534</v>
      </c>
      <c r="Y56" s="172">
        <f t="shared" si="12"/>
        <v>776</v>
      </c>
      <c r="Z56" s="132">
        <f t="shared" si="4"/>
        <v>21283</v>
      </c>
    </row>
    <row r="57" spans="1:26" x14ac:dyDescent="0.3">
      <c r="A57" s="122">
        <v>4</v>
      </c>
      <c r="B57" s="123" t="s">
        <v>31</v>
      </c>
      <c r="C57" s="123" t="s">
        <v>32</v>
      </c>
      <c r="D57" s="123" t="s">
        <v>273</v>
      </c>
      <c r="E57" s="124" t="s">
        <v>274</v>
      </c>
      <c r="F57" s="170">
        <v>1337</v>
      </c>
      <c r="G57" s="130">
        <v>3640</v>
      </c>
      <c r="H57" s="130">
        <v>2520</v>
      </c>
      <c r="I57" s="130">
        <v>933</v>
      </c>
      <c r="J57" s="130">
        <v>662</v>
      </c>
      <c r="K57" s="172">
        <v>178</v>
      </c>
      <c r="L57" s="132">
        <f t="shared" si="0"/>
        <v>9270</v>
      </c>
      <c r="M57" s="170">
        <v>1240</v>
      </c>
      <c r="N57" s="130">
        <v>3553</v>
      </c>
      <c r="O57" s="130">
        <v>2753</v>
      </c>
      <c r="P57" s="130">
        <v>1160</v>
      </c>
      <c r="Q57" s="130">
        <v>861</v>
      </c>
      <c r="R57" s="172">
        <v>399</v>
      </c>
      <c r="S57" s="132">
        <f t="shared" si="7"/>
        <v>9966</v>
      </c>
      <c r="T57" s="170">
        <f t="shared" si="12"/>
        <v>2577</v>
      </c>
      <c r="U57" s="130">
        <f t="shared" si="12"/>
        <v>7193</v>
      </c>
      <c r="V57" s="130">
        <f t="shared" si="12"/>
        <v>5273</v>
      </c>
      <c r="W57" s="130">
        <f t="shared" si="12"/>
        <v>2093</v>
      </c>
      <c r="X57" s="130">
        <f t="shared" si="12"/>
        <v>1523</v>
      </c>
      <c r="Y57" s="172">
        <f t="shared" si="12"/>
        <v>577</v>
      </c>
      <c r="Z57" s="132">
        <f t="shared" si="4"/>
        <v>19236</v>
      </c>
    </row>
    <row r="58" spans="1:26" x14ac:dyDescent="0.3">
      <c r="A58" s="122">
        <v>4</v>
      </c>
      <c r="B58" s="123" t="s">
        <v>31</v>
      </c>
      <c r="C58" s="123" t="s">
        <v>32</v>
      </c>
      <c r="D58" s="123" t="s">
        <v>277</v>
      </c>
      <c r="E58" s="124" t="s">
        <v>278</v>
      </c>
      <c r="F58" s="170">
        <v>1735</v>
      </c>
      <c r="G58" s="130">
        <v>4869</v>
      </c>
      <c r="H58" s="130">
        <v>3478</v>
      </c>
      <c r="I58" s="130">
        <v>1461</v>
      </c>
      <c r="J58" s="130">
        <v>992</v>
      </c>
      <c r="K58" s="172">
        <v>359</v>
      </c>
      <c r="L58" s="132">
        <f t="shared" si="0"/>
        <v>12894</v>
      </c>
      <c r="M58" s="170">
        <v>1642</v>
      </c>
      <c r="N58" s="130">
        <v>5006</v>
      </c>
      <c r="O58" s="130">
        <v>3820</v>
      </c>
      <c r="P58" s="130">
        <v>1848</v>
      </c>
      <c r="Q58" s="130">
        <v>1473</v>
      </c>
      <c r="R58" s="172">
        <v>848</v>
      </c>
      <c r="S58" s="132">
        <f t="shared" si="7"/>
        <v>14637</v>
      </c>
      <c r="T58" s="170">
        <f t="shared" si="12"/>
        <v>3377</v>
      </c>
      <c r="U58" s="130">
        <f t="shared" si="12"/>
        <v>9875</v>
      </c>
      <c r="V58" s="130">
        <f t="shared" si="12"/>
        <v>7298</v>
      </c>
      <c r="W58" s="130">
        <f t="shared" si="12"/>
        <v>3309</v>
      </c>
      <c r="X58" s="130">
        <f t="shared" si="12"/>
        <v>2465</v>
      </c>
      <c r="Y58" s="172">
        <f t="shared" si="12"/>
        <v>1207</v>
      </c>
      <c r="Z58" s="132">
        <f t="shared" si="4"/>
        <v>27531</v>
      </c>
    </row>
    <row r="59" spans="1:26" x14ac:dyDescent="0.3">
      <c r="A59" s="122">
        <v>4</v>
      </c>
      <c r="B59" s="123" t="s">
        <v>31</v>
      </c>
      <c r="C59" s="123" t="s">
        <v>32</v>
      </c>
      <c r="D59" s="123" t="s">
        <v>281</v>
      </c>
      <c r="E59" s="124" t="s">
        <v>282</v>
      </c>
      <c r="F59" s="170">
        <v>1862</v>
      </c>
      <c r="G59" s="130">
        <v>5159</v>
      </c>
      <c r="H59" s="130">
        <v>4050</v>
      </c>
      <c r="I59" s="130">
        <v>1292</v>
      </c>
      <c r="J59" s="130">
        <v>1191</v>
      </c>
      <c r="K59" s="172">
        <v>568</v>
      </c>
      <c r="L59" s="132">
        <f t="shared" si="0"/>
        <v>14122</v>
      </c>
      <c r="M59" s="170">
        <v>1840</v>
      </c>
      <c r="N59" s="130">
        <v>5114</v>
      </c>
      <c r="O59" s="130">
        <v>4262</v>
      </c>
      <c r="P59" s="130">
        <v>1814</v>
      </c>
      <c r="Q59" s="130">
        <v>1777</v>
      </c>
      <c r="R59" s="172">
        <v>1224</v>
      </c>
      <c r="S59" s="132">
        <f t="shared" si="7"/>
        <v>16031</v>
      </c>
      <c r="T59" s="170">
        <f t="shared" si="12"/>
        <v>3702</v>
      </c>
      <c r="U59" s="130">
        <f t="shared" si="12"/>
        <v>10273</v>
      </c>
      <c r="V59" s="130">
        <f t="shared" si="12"/>
        <v>8312</v>
      </c>
      <c r="W59" s="130">
        <f t="shared" si="12"/>
        <v>3106</v>
      </c>
      <c r="X59" s="130">
        <f t="shared" si="12"/>
        <v>2968</v>
      </c>
      <c r="Y59" s="172">
        <f t="shared" si="12"/>
        <v>1792</v>
      </c>
      <c r="Z59" s="132">
        <f t="shared" si="4"/>
        <v>30153</v>
      </c>
    </row>
    <row r="60" spans="1:26" x14ac:dyDescent="0.3">
      <c r="A60" s="122">
        <v>4</v>
      </c>
      <c r="B60" s="123" t="s">
        <v>31</v>
      </c>
      <c r="C60" s="123" t="s">
        <v>32</v>
      </c>
      <c r="D60" s="123" t="s">
        <v>285</v>
      </c>
      <c r="E60" s="124" t="s">
        <v>286</v>
      </c>
      <c r="F60" s="170">
        <v>1333</v>
      </c>
      <c r="G60" s="130">
        <v>3411</v>
      </c>
      <c r="H60" s="130">
        <v>2715</v>
      </c>
      <c r="I60" s="130">
        <v>1023</v>
      </c>
      <c r="J60" s="130">
        <v>740</v>
      </c>
      <c r="K60" s="172">
        <v>331</v>
      </c>
      <c r="L60" s="132">
        <f t="shared" si="0"/>
        <v>9553</v>
      </c>
      <c r="M60" s="170">
        <v>1196</v>
      </c>
      <c r="N60" s="130">
        <v>3411</v>
      </c>
      <c r="O60" s="130">
        <v>2998</v>
      </c>
      <c r="P60" s="130">
        <v>1370</v>
      </c>
      <c r="Q60" s="130">
        <v>1100</v>
      </c>
      <c r="R60" s="172">
        <v>755</v>
      </c>
      <c r="S60" s="132">
        <f t="shared" si="7"/>
        <v>10830</v>
      </c>
      <c r="T60" s="170">
        <f t="shared" si="12"/>
        <v>2529</v>
      </c>
      <c r="U60" s="130">
        <f t="shared" si="12"/>
        <v>6822</v>
      </c>
      <c r="V60" s="130">
        <f t="shared" si="12"/>
        <v>5713</v>
      </c>
      <c r="W60" s="130">
        <f t="shared" si="12"/>
        <v>2393</v>
      </c>
      <c r="X60" s="130">
        <f t="shared" si="12"/>
        <v>1840</v>
      </c>
      <c r="Y60" s="172">
        <f t="shared" si="12"/>
        <v>1086</v>
      </c>
      <c r="Z60" s="132">
        <f t="shared" si="4"/>
        <v>20383</v>
      </c>
    </row>
    <row r="61" spans="1:26" x14ac:dyDescent="0.3">
      <c r="A61" s="122">
        <v>4</v>
      </c>
      <c r="B61" s="123" t="s">
        <v>31</v>
      </c>
      <c r="C61" s="123" t="s">
        <v>32</v>
      </c>
      <c r="D61" s="123" t="s">
        <v>289</v>
      </c>
      <c r="E61" s="124" t="s">
        <v>290</v>
      </c>
      <c r="F61" s="170">
        <v>572</v>
      </c>
      <c r="G61" s="130">
        <v>1707</v>
      </c>
      <c r="H61" s="130">
        <v>1320</v>
      </c>
      <c r="I61" s="130">
        <v>548</v>
      </c>
      <c r="J61" s="130">
        <v>371</v>
      </c>
      <c r="K61" s="172">
        <v>130</v>
      </c>
      <c r="L61" s="132">
        <f t="shared" si="0"/>
        <v>4648</v>
      </c>
      <c r="M61" s="170">
        <v>563</v>
      </c>
      <c r="N61" s="130">
        <v>1726</v>
      </c>
      <c r="O61" s="130">
        <v>1482</v>
      </c>
      <c r="P61" s="130">
        <v>727</v>
      </c>
      <c r="Q61" s="130">
        <v>557</v>
      </c>
      <c r="R61" s="172">
        <v>297</v>
      </c>
      <c r="S61" s="132">
        <f t="shared" si="7"/>
        <v>5352</v>
      </c>
      <c r="T61" s="170">
        <f t="shared" si="12"/>
        <v>1135</v>
      </c>
      <c r="U61" s="130">
        <f t="shared" si="12"/>
        <v>3433</v>
      </c>
      <c r="V61" s="130">
        <f t="shared" si="12"/>
        <v>2802</v>
      </c>
      <c r="W61" s="130">
        <f t="shared" si="12"/>
        <v>1275</v>
      </c>
      <c r="X61" s="130">
        <f t="shared" si="12"/>
        <v>928</v>
      </c>
      <c r="Y61" s="172">
        <f t="shared" si="12"/>
        <v>427</v>
      </c>
      <c r="Z61" s="132">
        <f t="shared" si="4"/>
        <v>10000</v>
      </c>
    </row>
    <row r="62" spans="1:26" x14ac:dyDescent="0.3">
      <c r="A62" s="122">
        <v>4</v>
      </c>
      <c r="B62" s="123" t="s">
        <v>31</v>
      </c>
      <c r="C62" s="123" t="s">
        <v>32</v>
      </c>
      <c r="D62" s="123" t="s">
        <v>293</v>
      </c>
      <c r="E62" s="124" t="s">
        <v>294</v>
      </c>
      <c r="F62" s="170">
        <v>716</v>
      </c>
      <c r="G62" s="130">
        <v>1974</v>
      </c>
      <c r="H62" s="130">
        <v>1458</v>
      </c>
      <c r="I62" s="130">
        <v>564</v>
      </c>
      <c r="J62" s="130">
        <v>540</v>
      </c>
      <c r="K62" s="172">
        <v>190</v>
      </c>
      <c r="L62" s="132">
        <f t="shared" si="0"/>
        <v>5442</v>
      </c>
      <c r="M62" s="170">
        <v>745</v>
      </c>
      <c r="N62" s="130">
        <v>2168</v>
      </c>
      <c r="O62" s="130">
        <v>1651</v>
      </c>
      <c r="P62" s="130">
        <v>778</v>
      </c>
      <c r="Q62" s="130">
        <v>752</v>
      </c>
      <c r="R62" s="172">
        <v>370</v>
      </c>
      <c r="S62" s="132">
        <f t="shared" si="7"/>
        <v>6464</v>
      </c>
      <c r="T62" s="170">
        <f t="shared" si="12"/>
        <v>1461</v>
      </c>
      <c r="U62" s="130">
        <f t="shared" si="12"/>
        <v>4142</v>
      </c>
      <c r="V62" s="130">
        <f t="shared" si="12"/>
        <v>3109</v>
      </c>
      <c r="W62" s="130">
        <f t="shared" si="12"/>
        <v>1342</v>
      </c>
      <c r="X62" s="130">
        <f t="shared" si="12"/>
        <v>1292</v>
      </c>
      <c r="Y62" s="172">
        <f t="shared" si="12"/>
        <v>560</v>
      </c>
      <c r="Z62" s="132">
        <f t="shared" si="4"/>
        <v>11906</v>
      </c>
    </row>
    <row r="63" spans="1:26" x14ac:dyDescent="0.3">
      <c r="A63" s="122">
        <v>4</v>
      </c>
      <c r="B63" s="123" t="s">
        <v>31</v>
      </c>
      <c r="C63" s="123" t="s">
        <v>32</v>
      </c>
      <c r="D63" s="123" t="s">
        <v>297</v>
      </c>
      <c r="E63" s="124" t="s">
        <v>298</v>
      </c>
      <c r="F63" s="170">
        <v>1048</v>
      </c>
      <c r="G63" s="130">
        <v>2611</v>
      </c>
      <c r="H63" s="130">
        <v>1914</v>
      </c>
      <c r="I63" s="130">
        <v>363</v>
      </c>
      <c r="J63" s="130">
        <v>338</v>
      </c>
      <c r="K63" s="172">
        <v>294</v>
      </c>
      <c r="L63" s="132">
        <f t="shared" si="0"/>
        <v>6568</v>
      </c>
      <c r="M63" s="170">
        <v>962</v>
      </c>
      <c r="N63" s="130">
        <v>2772</v>
      </c>
      <c r="O63" s="130">
        <v>1967</v>
      </c>
      <c r="P63" s="130">
        <v>458</v>
      </c>
      <c r="Q63" s="130">
        <v>705</v>
      </c>
      <c r="R63" s="172">
        <v>590</v>
      </c>
      <c r="S63" s="132">
        <f t="shared" si="7"/>
        <v>7454</v>
      </c>
      <c r="T63" s="170">
        <f t="shared" si="12"/>
        <v>2010</v>
      </c>
      <c r="U63" s="130">
        <f t="shared" si="12"/>
        <v>5383</v>
      </c>
      <c r="V63" s="130">
        <f t="shared" si="12"/>
        <v>3881</v>
      </c>
      <c r="W63" s="130">
        <f t="shared" si="12"/>
        <v>821</v>
      </c>
      <c r="X63" s="130">
        <f t="shared" si="12"/>
        <v>1043</v>
      </c>
      <c r="Y63" s="172">
        <f t="shared" si="12"/>
        <v>884</v>
      </c>
      <c r="Z63" s="132">
        <f t="shared" si="4"/>
        <v>14022</v>
      </c>
    </row>
    <row r="64" spans="1:26" x14ac:dyDescent="0.3">
      <c r="A64" s="122">
        <v>4</v>
      </c>
      <c r="B64" s="123" t="s">
        <v>31</v>
      </c>
      <c r="C64" s="123" t="s">
        <v>32</v>
      </c>
      <c r="D64" s="123" t="s">
        <v>301</v>
      </c>
      <c r="E64" s="124" t="s">
        <v>302</v>
      </c>
      <c r="F64" s="170">
        <v>950</v>
      </c>
      <c r="G64" s="130">
        <v>2808</v>
      </c>
      <c r="H64" s="130">
        <v>1977</v>
      </c>
      <c r="I64" s="130">
        <v>872</v>
      </c>
      <c r="J64" s="130">
        <v>693</v>
      </c>
      <c r="K64" s="172">
        <v>181</v>
      </c>
      <c r="L64" s="132">
        <f t="shared" si="0"/>
        <v>7481</v>
      </c>
      <c r="M64" s="170">
        <v>947</v>
      </c>
      <c r="N64" s="130">
        <v>2813</v>
      </c>
      <c r="O64" s="130">
        <v>2153</v>
      </c>
      <c r="P64" s="130">
        <v>1179</v>
      </c>
      <c r="Q64" s="130">
        <v>819</v>
      </c>
      <c r="R64" s="172">
        <v>361</v>
      </c>
      <c r="S64" s="132">
        <f t="shared" si="7"/>
        <v>8272</v>
      </c>
      <c r="T64" s="170">
        <f t="shared" si="12"/>
        <v>1897</v>
      </c>
      <c r="U64" s="130">
        <f t="shared" si="12"/>
        <v>5621</v>
      </c>
      <c r="V64" s="130">
        <f t="shared" si="12"/>
        <v>4130</v>
      </c>
      <c r="W64" s="130">
        <f t="shared" si="12"/>
        <v>2051</v>
      </c>
      <c r="X64" s="130">
        <f t="shared" si="12"/>
        <v>1512</v>
      </c>
      <c r="Y64" s="172">
        <f t="shared" si="12"/>
        <v>542</v>
      </c>
      <c r="Z64" s="132">
        <f t="shared" si="4"/>
        <v>15753</v>
      </c>
    </row>
    <row r="65" spans="1:26" x14ac:dyDescent="0.3">
      <c r="A65" s="122">
        <v>4</v>
      </c>
      <c r="B65" s="123" t="s">
        <v>31</v>
      </c>
      <c r="C65" s="123" t="s">
        <v>32</v>
      </c>
      <c r="D65" s="123" t="s">
        <v>305</v>
      </c>
      <c r="E65" s="124" t="s">
        <v>306</v>
      </c>
      <c r="F65" s="170">
        <v>1213</v>
      </c>
      <c r="G65" s="130">
        <v>3343</v>
      </c>
      <c r="H65" s="130">
        <v>2281</v>
      </c>
      <c r="I65" s="130">
        <v>822</v>
      </c>
      <c r="J65" s="130">
        <v>697</v>
      </c>
      <c r="K65" s="172">
        <v>211</v>
      </c>
      <c r="L65" s="132">
        <f t="shared" si="0"/>
        <v>8567</v>
      </c>
      <c r="M65" s="170">
        <v>1231</v>
      </c>
      <c r="N65" s="130">
        <v>3618</v>
      </c>
      <c r="O65" s="130">
        <v>2527</v>
      </c>
      <c r="P65" s="130">
        <v>1101</v>
      </c>
      <c r="Q65" s="130">
        <v>941</v>
      </c>
      <c r="R65" s="172">
        <v>420</v>
      </c>
      <c r="S65" s="132">
        <f t="shared" si="7"/>
        <v>9838</v>
      </c>
      <c r="T65" s="170">
        <f t="shared" si="12"/>
        <v>2444</v>
      </c>
      <c r="U65" s="130">
        <f t="shared" si="12"/>
        <v>6961</v>
      </c>
      <c r="V65" s="130">
        <f t="shared" si="12"/>
        <v>4808</v>
      </c>
      <c r="W65" s="130">
        <f t="shared" si="12"/>
        <v>1923</v>
      </c>
      <c r="X65" s="130">
        <f t="shared" si="12"/>
        <v>1638</v>
      </c>
      <c r="Y65" s="172">
        <f t="shared" si="12"/>
        <v>631</v>
      </c>
      <c r="Z65" s="132">
        <f t="shared" si="4"/>
        <v>18405</v>
      </c>
    </row>
    <row r="66" spans="1:26" x14ac:dyDescent="0.3">
      <c r="A66" s="122">
        <v>4</v>
      </c>
      <c r="B66" s="123" t="s">
        <v>31</v>
      </c>
      <c r="C66" s="123" t="s">
        <v>32</v>
      </c>
      <c r="D66" s="123" t="s">
        <v>309</v>
      </c>
      <c r="E66" s="124" t="s">
        <v>310</v>
      </c>
      <c r="F66" s="170">
        <v>1567</v>
      </c>
      <c r="G66" s="130">
        <v>4297</v>
      </c>
      <c r="H66" s="130">
        <v>3418</v>
      </c>
      <c r="I66" s="130">
        <v>1430</v>
      </c>
      <c r="J66" s="130">
        <v>996</v>
      </c>
      <c r="K66" s="172">
        <v>380</v>
      </c>
      <c r="L66" s="132">
        <f t="shared" si="0"/>
        <v>12088</v>
      </c>
      <c r="M66" s="170">
        <v>1452</v>
      </c>
      <c r="N66" s="130">
        <v>4204</v>
      </c>
      <c r="O66" s="130">
        <v>3767</v>
      </c>
      <c r="P66" s="130">
        <v>1886</v>
      </c>
      <c r="Q66" s="130">
        <v>1445</v>
      </c>
      <c r="R66" s="172">
        <v>707</v>
      </c>
      <c r="S66" s="132">
        <f t="shared" si="7"/>
        <v>13461</v>
      </c>
      <c r="T66" s="170">
        <f t="shared" si="12"/>
        <v>3019</v>
      </c>
      <c r="U66" s="130">
        <f t="shared" si="12"/>
        <v>8501</v>
      </c>
      <c r="V66" s="130">
        <f t="shared" si="12"/>
        <v>7185</v>
      </c>
      <c r="W66" s="130">
        <f t="shared" si="12"/>
        <v>3316</v>
      </c>
      <c r="X66" s="130">
        <f t="shared" si="12"/>
        <v>2441</v>
      </c>
      <c r="Y66" s="172">
        <f t="shared" si="12"/>
        <v>1087</v>
      </c>
      <c r="Z66" s="132">
        <f t="shared" si="4"/>
        <v>25549</v>
      </c>
    </row>
    <row r="67" spans="1:26" x14ac:dyDescent="0.3">
      <c r="A67" s="122">
        <v>4</v>
      </c>
      <c r="B67" s="123" t="s">
        <v>31</v>
      </c>
      <c r="C67" s="123" t="s">
        <v>32</v>
      </c>
      <c r="D67" s="123" t="s">
        <v>313</v>
      </c>
      <c r="E67" s="124" t="s">
        <v>314</v>
      </c>
      <c r="F67" s="170">
        <v>1278</v>
      </c>
      <c r="G67" s="130">
        <v>3383</v>
      </c>
      <c r="H67" s="130">
        <v>2023</v>
      </c>
      <c r="I67" s="130">
        <v>715</v>
      </c>
      <c r="J67" s="130">
        <v>417</v>
      </c>
      <c r="K67" s="172">
        <v>112</v>
      </c>
      <c r="L67" s="132">
        <f t="shared" si="0"/>
        <v>7928</v>
      </c>
      <c r="M67" s="170">
        <v>1233</v>
      </c>
      <c r="N67" s="130">
        <v>3506</v>
      </c>
      <c r="O67" s="130">
        <v>2217</v>
      </c>
      <c r="P67" s="130">
        <v>827</v>
      </c>
      <c r="Q67" s="130">
        <v>556</v>
      </c>
      <c r="R67" s="172">
        <v>268</v>
      </c>
      <c r="S67" s="132">
        <f t="shared" si="7"/>
        <v>8607</v>
      </c>
      <c r="T67" s="170">
        <f t="shared" si="12"/>
        <v>2511</v>
      </c>
      <c r="U67" s="130">
        <f t="shared" si="12"/>
        <v>6889</v>
      </c>
      <c r="V67" s="130">
        <f t="shared" si="12"/>
        <v>4240</v>
      </c>
      <c r="W67" s="130">
        <f t="shared" si="12"/>
        <v>1542</v>
      </c>
      <c r="X67" s="130">
        <f t="shared" si="12"/>
        <v>973</v>
      </c>
      <c r="Y67" s="172">
        <f t="shared" si="12"/>
        <v>380</v>
      </c>
      <c r="Z67" s="132">
        <f t="shared" si="4"/>
        <v>16535</v>
      </c>
    </row>
    <row r="68" spans="1:26" x14ac:dyDescent="0.3">
      <c r="A68" s="122">
        <v>4</v>
      </c>
      <c r="B68" s="123" t="s">
        <v>31</v>
      </c>
      <c r="C68" s="123" t="s">
        <v>32</v>
      </c>
      <c r="D68" s="123" t="s">
        <v>317</v>
      </c>
      <c r="E68" s="124" t="s">
        <v>318</v>
      </c>
      <c r="F68" s="170">
        <v>1296</v>
      </c>
      <c r="G68" s="130">
        <v>3230</v>
      </c>
      <c r="H68" s="130">
        <v>1894</v>
      </c>
      <c r="I68" s="130">
        <v>541</v>
      </c>
      <c r="J68" s="130">
        <v>396</v>
      </c>
      <c r="K68" s="172">
        <v>97</v>
      </c>
      <c r="L68" s="132">
        <f t="shared" si="0"/>
        <v>7454</v>
      </c>
      <c r="M68" s="170">
        <v>1298</v>
      </c>
      <c r="N68" s="130">
        <v>3186</v>
      </c>
      <c r="O68" s="130">
        <v>1882</v>
      </c>
      <c r="P68" s="130">
        <v>685</v>
      </c>
      <c r="Q68" s="130">
        <v>548</v>
      </c>
      <c r="R68" s="172">
        <v>197</v>
      </c>
      <c r="S68" s="132">
        <f t="shared" si="7"/>
        <v>7796</v>
      </c>
      <c r="T68" s="170">
        <f t="shared" si="12"/>
        <v>2594</v>
      </c>
      <c r="U68" s="130">
        <f t="shared" si="12"/>
        <v>6416</v>
      </c>
      <c r="V68" s="130">
        <f t="shared" si="12"/>
        <v>3776</v>
      </c>
      <c r="W68" s="130">
        <f t="shared" si="12"/>
        <v>1226</v>
      </c>
      <c r="X68" s="130">
        <f t="shared" si="12"/>
        <v>944</v>
      </c>
      <c r="Y68" s="172">
        <f t="shared" si="12"/>
        <v>294</v>
      </c>
      <c r="Z68" s="132">
        <f t="shared" si="4"/>
        <v>15250</v>
      </c>
    </row>
    <row r="69" spans="1:26" x14ac:dyDescent="0.3">
      <c r="A69" s="122">
        <v>4</v>
      </c>
      <c r="B69" s="123" t="s">
        <v>31</v>
      </c>
      <c r="C69" s="123" t="s">
        <v>32</v>
      </c>
      <c r="D69" s="123" t="s">
        <v>321</v>
      </c>
      <c r="E69" s="124" t="s">
        <v>322</v>
      </c>
      <c r="F69" s="170">
        <v>1313</v>
      </c>
      <c r="G69" s="130">
        <v>2740</v>
      </c>
      <c r="H69" s="130">
        <v>1968</v>
      </c>
      <c r="I69" s="130">
        <v>562</v>
      </c>
      <c r="J69" s="130">
        <v>381</v>
      </c>
      <c r="K69" s="172">
        <v>139</v>
      </c>
      <c r="L69" s="132">
        <f t="shared" si="0"/>
        <v>7103</v>
      </c>
      <c r="M69" s="170">
        <v>1232</v>
      </c>
      <c r="N69" s="130">
        <v>2701</v>
      </c>
      <c r="O69" s="130">
        <v>1910</v>
      </c>
      <c r="P69" s="130">
        <v>697</v>
      </c>
      <c r="Q69" s="130">
        <v>546</v>
      </c>
      <c r="R69" s="172">
        <v>298</v>
      </c>
      <c r="S69" s="132">
        <f t="shared" si="7"/>
        <v>7384</v>
      </c>
      <c r="T69" s="170">
        <f t="shared" si="12"/>
        <v>2545</v>
      </c>
      <c r="U69" s="130">
        <f t="shared" si="12"/>
        <v>5441</v>
      </c>
      <c r="V69" s="130">
        <f t="shared" si="12"/>
        <v>3878</v>
      </c>
      <c r="W69" s="130">
        <f t="shared" si="12"/>
        <v>1259</v>
      </c>
      <c r="X69" s="130">
        <f t="shared" si="12"/>
        <v>927</v>
      </c>
      <c r="Y69" s="172">
        <f t="shared" si="12"/>
        <v>437</v>
      </c>
      <c r="Z69" s="132">
        <f t="shared" si="4"/>
        <v>14487</v>
      </c>
    </row>
    <row r="70" spans="1:26" x14ac:dyDescent="0.3">
      <c r="A70" s="122">
        <v>4</v>
      </c>
      <c r="B70" s="123" t="s">
        <v>31</v>
      </c>
      <c r="C70" s="123" t="s">
        <v>32</v>
      </c>
      <c r="D70" s="123" t="s">
        <v>325</v>
      </c>
      <c r="E70" s="124" t="s">
        <v>326</v>
      </c>
      <c r="F70" s="170">
        <v>950</v>
      </c>
      <c r="G70" s="130">
        <v>2404</v>
      </c>
      <c r="H70" s="130">
        <v>1354</v>
      </c>
      <c r="I70" s="130">
        <v>389</v>
      </c>
      <c r="J70" s="130">
        <v>228</v>
      </c>
      <c r="K70" s="172">
        <v>73</v>
      </c>
      <c r="L70" s="132">
        <f t="shared" si="0"/>
        <v>5398</v>
      </c>
      <c r="M70" s="170">
        <v>848</v>
      </c>
      <c r="N70" s="130">
        <v>2030</v>
      </c>
      <c r="O70" s="130">
        <v>1271</v>
      </c>
      <c r="P70" s="130">
        <v>463</v>
      </c>
      <c r="Q70" s="130">
        <v>278</v>
      </c>
      <c r="R70" s="172">
        <v>156</v>
      </c>
      <c r="S70" s="132">
        <f t="shared" si="7"/>
        <v>5046</v>
      </c>
      <c r="T70" s="170">
        <f t="shared" si="12"/>
        <v>1798</v>
      </c>
      <c r="U70" s="130">
        <f t="shared" si="12"/>
        <v>4434</v>
      </c>
      <c r="V70" s="130">
        <f t="shared" si="12"/>
        <v>2625</v>
      </c>
      <c r="W70" s="130">
        <f t="shared" si="12"/>
        <v>852</v>
      </c>
      <c r="X70" s="130">
        <f t="shared" si="12"/>
        <v>506</v>
      </c>
      <c r="Y70" s="172">
        <f t="shared" si="12"/>
        <v>229</v>
      </c>
      <c r="Z70" s="132">
        <f t="shared" si="4"/>
        <v>10444</v>
      </c>
    </row>
    <row r="71" spans="1:26" x14ac:dyDescent="0.3">
      <c r="A71" s="122">
        <v>4</v>
      </c>
      <c r="B71" s="123" t="s">
        <v>31</v>
      </c>
      <c r="C71" s="123" t="s">
        <v>32</v>
      </c>
      <c r="D71" s="123" t="s">
        <v>329</v>
      </c>
      <c r="E71" s="124" t="s">
        <v>330</v>
      </c>
      <c r="F71" s="170">
        <v>2986</v>
      </c>
      <c r="G71" s="130">
        <v>6740</v>
      </c>
      <c r="H71" s="130">
        <v>4833</v>
      </c>
      <c r="I71" s="130">
        <v>1248</v>
      </c>
      <c r="J71" s="130">
        <v>746</v>
      </c>
      <c r="K71" s="172">
        <v>252</v>
      </c>
      <c r="L71" s="132">
        <f t="shared" si="0"/>
        <v>16805</v>
      </c>
      <c r="M71" s="170">
        <v>2847</v>
      </c>
      <c r="N71" s="130">
        <v>6591</v>
      </c>
      <c r="O71" s="130">
        <v>4779</v>
      </c>
      <c r="P71" s="130">
        <v>1481</v>
      </c>
      <c r="Q71" s="130">
        <v>1066</v>
      </c>
      <c r="R71" s="172">
        <v>509</v>
      </c>
      <c r="S71" s="132">
        <f t="shared" si="7"/>
        <v>17273</v>
      </c>
      <c r="T71" s="170">
        <f t="shared" si="12"/>
        <v>5833</v>
      </c>
      <c r="U71" s="130">
        <f t="shared" si="12"/>
        <v>13331</v>
      </c>
      <c r="V71" s="130">
        <f t="shared" si="12"/>
        <v>9612</v>
      </c>
      <c r="W71" s="130">
        <f t="shared" si="12"/>
        <v>2729</v>
      </c>
      <c r="X71" s="130">
        <f t="shared" si="12"/>
        <v>1812</v>
      </c>
      <c r="Y71" s="172">
        <f t="shared" si="12"/>
        <v>761</v>
      </c>
      <c r="Z71" s="132">
        <f t="shared" si="4"/>
        <v>34078</v>
      </c>
    </row>
    <row r="72" spans="1:26" x14ac:dyDescent="0.3">
      <c r="A72" s="122">
        <v>4</v>
      </c>
      <c r="B72" s="123" t="s">
        <v>31</v>
      </c>
      <c r="C72" s="123" t="s">
        <v>32</v>
      </c>
      <c r="D72" s="123" t="s">
        <v>333</v>
      </c>
      <c r="E72" s="124" t="s">
        <v>334</v>
      </c>
      <c r="F72" s="170">
        <v>1263</v>
      </c>
      <c r="G72" s="130">
        <v>3239</v>
      </c>
      <c r="H72" s="130">
        <v>2361</v>
      </c>
      <c r="I72" s="130">
        <v>768</v>
      </c>
      <c r="J72" s="130">
        <v>533</v>
      </c>
      <c r="K72" s="172">
        <v>217</v>
      </c>
      <c r="L72" s="132">
        <f t="shared" ref="L72:L75" si="13">SUM(F72:K72)</f>
        <v>8381</v>
      </c>
      <c r="M72" s="170">
        <v>1210</v>
      </c>
      <c r="N72" s="130">
        <v>3475</v>
      </c>
      <c r="O72" s="130">
        <v>2501</v>
      </c>
      <c r="P72" s="130">
        <v>911</v>
      </c>
      <c r="Q72" s="130">
        <v>870</v>
      </c>
      <c r="R72" s="172">
        <v>516</v>
      </c>
      <c r="S72" s="132">
        <f t="shared" si="7"/>
        <v>9483</v>
      </c>
      <c r="T72" s="170">
        <f t="shared" si="12"/>
        <v>2473</v>
      </c>
      <c r="U72" s="130">
        <f t="shared" si="12"/>
        <v>6714</v>
      </c>
      <c r="V72" s="130">
        <f t="shared" si="12"/>
        <v>4862</v>
      </c>
      <c r="W72" s="130">
        <f t="shared" si="12"/>
        <v>1679</v>
      </c>
      <c r="X72" s="130">
        <f t="shared" si="12"/>
        <v>1403</v>
      </c>
      <c r="Y72" s="172">
        <f t="shared" si="12"/>
        <v>733</v>
      </c>
      <c r="Z72" s="132">
        <f t="shared" ref="Z72:Z75" si="14">SUM(T72:Y72)</f>
        <v>17864</v>
      </c>
    </row>
    <row r="73" spans="1:26" x14ac:dyDescent="0.3">
      <c r="A73" s="122">
        <v>4</v>
      </c>
      <c r="B73" s="123" t="s">
        <v>31</v>
      </c>
      <c r="C73" s="123" t="s">
        <v>32</v>
      </c>
      <c r="D73" s="123" t="s">
        <v>337</v>
      </c>
      <c r="E73" s="124" t="s">
        <v>338</v>
      </c>
      <c r="F73" s="170">
        <v>1531</v>
      </c>
      <c r="G73" s="130">
        <v>4310</v>
      </c>
      <c r="H73" s="130">
        <v>3180</v>
      </c>
      <c r="I73" s="130">
        <v>1077</v>
      </c>
      <c r="J73" s="130">
        <v>826</v>
      </c>
      <c r="K73" s="172">
        <v>388</v>
      </c>
      <c r="L73" s="132">
        <f t="shared" si="13"/>
        <v>11312</v>
      </c>
      <c r="M73" s="170">
        <v>1488</v>
      </c>
      <c r="N73" s="130">
        <v>4482</v>
      </c>
      <c r="O73" s="130">
        <v>3563</v>
      </c>
      <c r="P73" s="130">
        <v>1457</v>
      </c>
      <c r="Q73" s="130">
        <v>1311</v>
      </c>
      <c r="R73" s="172">
        <v>861</v>
      </c>
      <c r="S73" s="132">
        <f t="shared" si="7"/>
        <v>13162</v>
      </c>
      <c r="T73" s="170">
        <f t="shared" si="12"/>
        <v>3019</v>
      </c>
      <c r="U73" s="130">
        <f t="shared" si="12"/>
        <v>8792</v>
      </c>
      <c r="V73" s="130">
        <f t="shared" si="12"/>
        <v>6743</v>
      </c>
      <c r="W73" s="130">
        <f t="shared" si="12"/>
        <v>2534</v>
      </c>
      <c r="X73" s="130">
        <f t="shared" si="12"/>
        <v>2137</v>
      </c>
      <c r="Y73" s="172">
        <f t="shared" si="12"/>
        <v>1249</v>
      </c>
      <c r="Z73" s="132">
        <f t="shared" si="14"/>
        <v>24474</v>
      </c>
    </row>
    <row r="74" spans="1:26" x14ac:dyDescent="0.3">
      <c r="A74" s="122">
        <v>4</v>
      </c>
      <c r="B74" s="123" t="s">
        <v>31</v>
      </c>
      <c r="C74" s="123" t="s">
        <v>32</v>
      </c>
      <c r="D74" s="123" t="s">
        <v>342</v>
      </c>
      <c r="E74" s="124" t="s">
        <v>343</v>
      </c>
      <c r="F74" s="170">
        <v>1911</v>
      </c>
      <c r="G74" s="130">
        <v>5494</v>
      </c>
      <c r="H74" s="130">
        <v>4124</v>
      </c>
      <c r="I74" s="130">
        <v>1737</v>
      </c>
      <c r="J74" s="130">
        <v>930</v>
      </c>
      <c r="K74" s="172">
        <v>394</v>
      </c>
      <c r="L74" s="132">
        <f t="shared" si="13"/>
        <v>14590</v>
      </c>
      <c r="M74" s="170">
        <v>1769</v>
      </c>
      <c r="N74" s="130">
        <v>5522</v>
      </c>
      <c r="O74" s="130">
        <v>4698</v>
      </c>
      <c r="P74" s="130">
        <v>2102</v>
      </c>
      <c r="Q74" s="130">
        <v>1387</v>
      </c>
      <c r="R74" s="172">
        <v>739</v>
      </c>
      <c r="S74" s="132">
        <f t="shared" si="7"/>
        <v>16217</v>
      </c>
      <c r="T74" s="170">
        <f t="shared" si="12"/>
        <v>3680</v>
      </c>
      <c r="U74" s="130">
        <f t="shared" si="12"/>
        <v>11016</v>
      </c>
      <c r="V74" s="130">
        <f t="shared" si="12"/>
        <v>8822</v>
      </c>
      <c r="W74" s="130">
        <f t="shared" si="12"/>
        <v>3839</v>
      </c>
      <c r="X74" s="130">
        <f t="shared" si="12"/>
        <v>2317</v>
      </c>
      <c r="Y74" s="172">
        <f t="shared" si="12"/>
        <v>1133</v>
      </c>
      <c r="Z74" s="132">
        <f t="shared" si="14"/>
        <v>30807</v>
      </c>
    </row>
    <row r="75" spans="1:26" x14ac:dyDescent="0.3">
      <c r="A75" s="122">
        <v>4</v>
      </c>
      <c r="B75" s="123" t="s">
        <v>31</v>
      </c>
      <c r="C75" s="123" t="s">
        <v>32</v>
      </c>
      <c r="D75" s="123" t="s">
        <v>346</v>
      </c>
      <c r="E75" s="124" t="s">
        <v>347</v>
      </c>
      <c r="F75" s="170">
        <v>1784</v>
      </c>
      <c r="G75" s="130">
        <v>4225</v>
      </c>
      <c r="H75" s="130">
        <v>3237</v>
      </c>
      <c r="I75" s="130">
        <v>1276</v>
      </c>
      <c r="J75" s="130">
        <v>647</v>
      </c>
      <c r="K75" s="172">
        <v>198</v>
      </c>
      <c r="L75" s="132">
        <f t="shared" si="13"/>
        <v>11367</v>
      </c>
      <c r="M75" s="170">
        <v>1747</v>
      </c>
      <c r="N75" s="130">
        <v>4418</v>
      </c>
      <c r="O75" s="130">
        <v>3594</v>
      </c>
      <c r="P75" s="130">
        <v>1495</v>
      </c>
      <c r="Q75" s="130">
        <v>900</v>
      </c>
      <c r="R75" s="172">
        <v>522</v>
      </c>
      <c r="S75" s="132">
        <f t="shared" si="7"/>
        <v>12676</v>
      </c>
      <c r="T75" s="170">
        <f t="shared" si="12"/>
        <v>3531</v>
      </c>
      <c r="U75" s="130">
        <f t="shared" si="12"/>
        <v>8643</v>
      </c>
      <c r="V75" s="130">
        <f t="shared" si="12"/>
        <v>6831</v>
      </c>
      <c r="W75" s="130">
        <f t="shared" si="12"/>
        <v>2771</v>
      </c>
      <c r="X75" s="130">
        <f t="shared" si="12"/>
        <v>1547</v>
      </c>
      <c r="Y75" s="172">
        <f t="shared" si="12"/>
        <v>720</v>
      </c>
      <c r="Z75" s="132">
        <f t="shared" si="14"/>
        <v>24043</v>
      </c>
    </row>
    <row r="76" spans="1:26" x14ac:dyDescent="0.3">
      <c r="A76" s="140"/>
      <c r="B76" s="141"/>
      <c r="C76" s="141"/>
      <c r="D76" s="141"/>
      <c r="E76" s="168" t="str">
        <f>"TOTAL"&amp;" "&amp;UPPER(C75)</f>
        <v>TOTAL BARCELONA NORD</v>
      </c>
      <c r="F76" s="147">
        <f t="shared" ref="F76:Y76" si="15">SUM(F55:F75)</f>
        <v>30508</v>
      </c>
      <c r="G76" s="144">
        <f t="shared" si="15"/>
        <v>79045</v>
      </c>
      <c r="H76" s="144">
        <f t="shared" si="15"/>
        <v>56938</v>
      </c>
      <c r="I76" s="144">
        <f t="shared" si="15"/>
        <v>20322</v>
      </c>
      <c r="J76" s="144">
        <f t="shared" si="15"/>
        <v>14049</v>
      </c>
      <c r="K76" s="145">
        <f t="shared" si="15"/>
        <v>5413</v>
      </c>
      <c r="L76" s="146">
        <f t="shared" si="15"/>
        <v>206275</v>
      </c>
      <c r="M76" s="143">
        <f t="shared" si="15"/>
        <v>29230</v>
      </c>
      <c r="N76" s="144">
        <f t="shared" si="15"/>
        <v>80470</v>
      </c>
      <c r="O76" s="144">
        <f t="shared" si="15"/>
        <v>61869</v>
      </c>
      <c r="P76" s="144">
        <f t="shared" si="15"/>
        <v>26096</v>
      </c>
      <c r="Q76" s="144">
        <f t="shared" si="15"/>
        <v>20309</v>
      </c>
      <c r="R76" s="145">
        <f t="shared" si="15"/>
        <v>11754</v>
      </c>
      <c r="S76" s="146">
        <f t="shared" si="15"/>
        <v>229728</v>
      </c>
      <c r="T76" s="147">
        <f t="shared" si="15"/>
        <v>59738</v>
      </c>
      <c r="U76" s="144">
        <f t="shared" si="15"/>
        <v>159515</v>
      </c>
      <c r="V76" s="144">
        <f t="shared" si="15"/>
        <v>118807</v>
      </c>
      <c r="W76" s="144">
        <f t="shared" si="15"/>
        <v>46418</v>
      </c>
      <c r="X76" s="144">
        <f t="shared" si="15"/>
        <v>34358</v>
      </c>
      <c r="Y76" s="169">
        <f t="shared" si="15"/>
        <v>17167</v>
      </c>
      <c r="Z76" s="146">
        <f>SUM(Z55:Z75)</f>
        <v>436003</v>
      </c>
    </row>
    <row r="78" spans="1:26" s="220" customFormat="1" x14ac:dyDescent="0.3">
      <c r="E78" s="227" t="s">
        <v>475</v>
      </c>
      <c r="F78" s="226">
        <f>F17+F37+F54+F76</f>
        <v>108414</v>
      </c>
      <c r="G78" s="226">
        <f t="shared" ref="G78:Z78" si="16">G17+G37+G54+G76</f>
        <v>318887</v>
      </c>
      <c r="H78" s="226">
        <f t="shared" si="16"/>
        <v>216675</v>
      </c>
      <c r="I78" s="226">
        <f t="shared" si="16"/>
        <v>75782</v>
      </c>
      <c r="J78" s="226">
        <f t="shared" si="16"/>
        <v>48754</v>
      </c>
      <c r="K78" s="226">
        <f t="shared" si="16"/>
        <v>21035</v>
      </c>
      <c r="L78" s="226">
        <f t="shared" si="16"/>
        <v>789547</v>
      </c>
      <c r="M78" s="226">
        <f t="shared" si="16"/>
        <v>102345</v>
      </c>
      <c r="N78" s="226">
        <f t="shared" si="16"/>
        <v>321541</v>
      </c>
      <c r="O78" s="226">
        <f t="shared" si="16"/>
        <v>236537</v>
      </c>
      <c r="P78" s="226">
        <f t="shared" si="16"/>
        <v>96264</v>
      </c>
      <c r="Q78" s="226">
        <f t="shared" si="16"/>
        <v>72217</v>
      </c>
      <c r="R78" s="226">
        <f t="shared" si="16"/>
        <v>47703</v>
      </c>
      <c r="S78" s="226">
        <f t="shared" si="16"/>
        <v>876607</v>
      </c>
      <c r="T78" s="226">
        <f t="shared" si="16"/>
        <v>210759</v>
      </c>
      <c r="U78" s="226">
        <f t="shared" si="16"/>
        <v>640428</v>
      </c>
      <c r="V78" s="226">
        <f t="shared" si="16"/>
        <v>453212</v>
      </c>
      <c r="W78" s="226">
        <f t="shared" si="16"/>
        <v>172046</v>
      </c>
      <c r="X78" s="226">
        <f t="shared" si="16"/>
        <v>120971</v>
      </c>
      <c r="Y78" s="226">
        <f t="shared" si="16"/>
        <v>68738</v>
      </c>
      <c r="Z78" s="226">
        <f t="shared" si="16"/>
        <v>1666154</v>
      </c>
    </row>
  </sheetData>
  <mergeCells count="3">
    <mergeCell ref="F1:L1"/>
    <mergeCell ref="M1:S1"/>
    <mergeCell ref="T1:Z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topLeftCell="A61" workbookViewId="0">
      <selection activeCell="O86" sqref="O86"/>
    </sheetView>
  </sheetViews>
  <sheetFormatPr defaultColWidth="8.88671875" defaultRowHeight="14.4" x14ac:dyDescent="0.3"/>
  <cols>
    <col min="1" max="1" width="4.44140625" bestFit="1" customWidth="1"/>
    <col min="2" max="2" width="4.109375" bestFit="1" customWidth="1"/>
    <col min="3" max="3" width="32.44140625" bestFit="1" customWidth="1"/>
    <col min="4" max="4" width="6" bestFit="1" customWidth="1"/>
    <col min="5" max="5" width="38.88671875" bestFit="1" customWidth="1"/>
    <col min="6" max="14" width="8.6640625" customWidth="1"/>
    <col min="15" max="15" width="10.44140625" customWidth="1"/>
    <col min="16" max="16" width="8.6640625" customWidth="1"/>
    <col min="17" max="17" width="10.88671875" customWidth="1"/>
  </cols>
  <sheetData>
    <row r="1" spans="1:17" x14ac:dyDescent="0.3">
      <c r="F1" s="252" t="s">
        <v>36</v>
      </c>
      <c r="G1" s="253"/>
      <c r="H1" s="253"/>
      <c r="I1" s="254"/>
      <c r="J1" s="255" t="s">
        <v>37</v>
      </c>
      <c r="K1" s="253"/>
      <c r="L1" s="253"/>
      <c r="M1" s="254"/>
      <c r="N1" s="255" t="s">
        <v>38</v>
      </c>
      <c r="O1" s="253"/>
      <c r="P1" s="253"/>
      <c r="Q1" s="254"/>
    </row>
    <row r="2" spans="1:17" x14ac:dyDescent="0.3">
      <c r="A2" s="173" t="s">
        <v>352</v>
      </c>
      <c r="B2" s="173" t="s">
        <v>353</v>
      </c>
      <c r="C2" s="173" t="s">
        <v>2</v>
      </c>
      <c r="D2" s="173" t="s">
        <v>369</v>
      </c>
      <c r="E2" s="173" t="s">
        <v>52</v>
      </c>
      <c r="F2" s="173" t="s">
        <v>356</v>
      </c>
      <c r="G2" s="173" t="s">
        <v>357</v>
      </c>
      <c r="H2" s="173" t="s">
        <v>358</v>
      </c>
      <c r="I2" s="173" t="s">
        <v>370</v>
      </c>
      <c r="J2" s="173" t="s">
        <v>356</v>
      </c>
      <c r="K2" s="173" t="s">
        <v>357</v>
      </c>
      <c r="L2" s="173" t="s">
        <v>358</v>
      </c>
      <c r="M2" s="173" t="s">
        <v>370</v>
      </c>
      <c r="N2" s="173" t="s">
        <v>356</v>
      </c>
      <c r="O2" s="173" t="s">
        <v>357</v>
      </c>
      <c r="P2" s="173" t="s">
        <v>358</v>
      </c>
      <c r="Q2" s="173" t="s">
        <v>370</v>
      </c>
    </row>
    <row r="3" spans="1:17" x14ac:dyDescent="0.3">
      <c r="A3" s="174">
        <v>1</v>
      </c>
      <c r="B3" s="175" t="s">
        <v>25</v>
      </c>
      <c r="C3" s="175" t="s">
        <v>26</v>
      </c>
      <c r="D3" s="175" t="s">
        <v>108</v>
      </c>
      <c r="E3" s="176" t="s">
        <v>371</v>
      </c>
      <c r="F3" s="177">
        <v>1474</v>
      </c>
      <c r="G3" s="178">
        <v>5281</v>
      </c>
      <c r="H3" s="179">
        <v>982</v>
      </c>
      <c r="I3" s="180">
        <v>7737</v>
      </c>
      <c r="J3" s="177">
        <v>1370</v>
      </c>
      <c r="K3" s="178">
        <v>4847</v>
      </c>
      <c r="L3" s="179">
        <v>1398</v>
      </c>
      <c r="M3" s="180">
        <v>7615</v>
      </c>
      <c r="N3" s="181">
        <v>2844</v>
      </c>
      <c r="O3" s="178">
        <v>10128</v>
      </c>
      <c r="P3" s="179">
        <v>2380</v>
      </c>
      <c r="Q3" s="180">
        <v>15352</v>
      </c>
    </row>
    <row r="4" spans="1:17" x14ac:dyDescent="0.3">
      <c r="A4" s="174">
        <v>1</v>
      </c>
      <c r="B4" s="175" t="s">
        <v>25</v>
      </c>
      <c r="C4" s="175" t="s">
        <v>26</v>
      </c>
      <c r="D4" s="175" t="s">
        <v>84</v>
      </c>
      <c r="E4" s="176" t="s">
        <v>372</v>
      </c>
      <c r="F4" s="177">
        <v>2822</v>
      </c>
      <c r="G4" s="178">
        <v>9740</v>
      </c>
      <c r="H4" s="179">
        <v>1868</v>
      </c>
      <c r="I4" s="180">
        <v>14430</v>
      </c>
      <c r="J4" s="177">
        <v>2560</v>
      </c>
      <c r="K4" s="178">
        <v>9908</v>
      </c>
      <c r="L4" s="179">
        <v>2701</v>
      </c>
      <c r="M4" s="180">
        <v>15169</v>
      </c>
      <c r="N4" s="181">
        <v>5382</v>
      </c>
      <c r="O4" s="178">
        <v>19648</v>
      </c>
      <c r="P4" s="179">
        <v>4569</v>
      </c>
      <c r="Q4" s="180">
        <v>29599</v>
      </c>
    </row>
    <row r="5" spans="1:17" ht="15" x14ac:dyDescent="0.25">
      <c r="A5" s="174">
        <v>1</v>
      </c>
      <c r="B5" s="175" t="s">
        <v>25</v>
      </c>
      <c r="C5" s="175" t="s">
        <v>26</v>
      </c>
      <c r="D5" s="175" t="s">
        <v>88</v>
      </c>
      <c r="E5" s="176" t="s">
        <v>373</v>
      </c>
      <c r="F5" s="177">
        <v>1942</v>
      </c>
      <c r="G5" s="178">
        <v>7585</v>
      </c>
      <c r="H5" s="179">
        <v>1658</v>
      </c>
      <c r="I5" s="180">
        <v>11185</v>
      </c>
      <c r="J5" s="177">
        <v>1821</v>
      </c>
      <c r="K5" s="178">
        <v>7753</v>
      </c>
      <c r="L5" s="179">
        <v>2309</v>
      </c>
      <c r="M5" s="180">
        <v>11883</v>
      </c>
      <c r="N5" s="181">
        <v>3763</v>
      </c>
      <c r="O5" s="178">
        <v>15338</v>
      </c>
      <c r="P5" s="179">
        <v>3967</v>
      </c>
      <c r="Q5" s="180">
        <v>23068</v>
      </c>
    </row>
    <row r="6" spans="1:17" ht="15" x14ac:dyDescent="0.25">
      <c r="A6" s="174">
        <v>1</v>
      </c>
      <c r="B6" s="175" t="s">
        <v>25</v>
      </c>
      <c r="C6" s="175" t="s">
        <v>26</v>
      </c>
      <c r="D6" s="175" t="s">
        <v>104</v>
      </c>
      <c r="E6" s="176" t="s">
        <v>374</v>
      </c>
      <c r="F6" s="177">
        <v>983</v>
      </c>
      <c r="G6" s="178">
        <v>4183</v>
      </c>
      <c r="H6" s="179">
        <v>1271</v>
      </c>
      <c r="I6" s="180">
        <v>6437</v>
      </c>
      <c r="J6" s="177">
        <v>862</v>
      </c>
      <c r="K6" s="178">
        <v>4240</v>
      </c>
      <c r="L6" s="179">
        <v>1931</v>
      </c>
      <c r="M6" s="180">
        <v>7033</v>
      </c>
      <c r="N6" s="181">
        <v>1845</v>
      </c>
      <c r="O6" s="178">
        <v>8423</v>
      </c>
      <c r="P6" s="179">
        <v>3202</v>
      </c>
      <c r="Q6" s="180">
        <v>13470</v>
      </c>
    </row>
    <row r="7" spans="1:17" ht="15" x14ac:dyDescent="0.25">
      <c r="A7" s="174">
        <v>1</v>
      </c>
      <c r="B7" s="175" t="s">
        <v>25</v>
      </c>
      <c r="C7" s="175" t="s">
        <v>26</v>
      </c>
      <c r="D7" s="175" t="s">
        <v>63</v>
      </c>
      <c r="E7" s="176" t="s">
        <v>375</v>
      </c>
      <c r="F7" s="177">
        <v>1471</v>
      </c>
      <c r="G7" s="178">
        <v>8592</v>
      </c>
      <c r="H7" s="179">
        <v>1249</v>
      </c>
      <c r="I7" s="180">
        <v>11312</v>
      </c>
      <c r="J7" s="177">
        <v>1360</v>
      </c>
      <c r="K7" s="178">
        <v>8105</v>
      </c>
      <c r="L7" s="179">
        <v>1865</v>
      </c>
      <c r="M7" s="180">
        <v>11330</v>
      </c>
      <c r="N7" s="181">
        <v>2831</v>
      </c>
      <c r="O7" s="178">
        <v>16697</v>
      </c>
      <c r="P7" s="179">
        <v>3114</v>
      </c>
      <c r="Q7" s="180">
        <v>22642</v>
      </c>
    </row>
    <row r="8" spans="1:17" x14ac:dyDescent="0.3">
      <c r="A8" s="174">
        <v>1</v>
      </c>
      <c r="B8" s="175" t="s">
        <v>25</v>
      </c>
      <c r="C8" s="175" t="s">
        <v>26</v>
      </c>
      <c r="D8" s="175" t="s">
        <v>68</v>
      </c>
      <c r="E8" s="176" t="s">
        <v>376</v>
      </c>
      <c r="F8" s="177">
        <v>576</v>
      </c>
      <c r="G8" s="178">
        <v>6161</v>
      </c>
      <c r="H8" s="179">
        <v>981</v>
      </c>
      <c r="I8" s="180">
        <v>7718</v>
      </c>
      <c r="J8" s="177">
        <v>570</v>
      </c>
      <c r="K8" s="178">
        <v>5448</v>
      </c>
      <c r="L8" s="179">
        <v>1234</v>
      </c>
      <c r="M8" s="180">
        <v>7252</v>
      </c>
      <c r="N8" s="181">
        <v>1146</v>
      </c>
      <c r="O8" s="178">
        <v>11609</v>
      </c>
      <c r="P8" s="179">
        <v>2215</v>
      </c>
      <c r="Q8" s="180">
        <v>14970</v>
      </c>
    </row>
    <row r="9" spans="1:17" ht="15" x14ac:dyDescent="0.25">
      <c r="A9" s="174">
        <v>1</v>
      </c>
      <c r="B9" s="175" t="s">
        <v>25</v>
      </c>
      <c r="C9" s="175" t="s">
        <v>26</v>
      </c>
      <c r="D9" s="175" t="s">
        <v>72</v>
      </c>
      <c r="E9" s="176" t="s">
        <v>377</v>
      </c>
      <c r="F9" s="177">
        <v>2152</v>
      </c>
      <c r="G9" s="178">
        <v>13459</v>
      </c>
      <c r="H9" s="179">
        <v>1309</v>
      </c>
      <c r="I9" s="180">
        <v>16920</v>
      </c>
      <c r="J9" s="177">
        <v>1981</v>
      </c>
      <c r="K9" s="178">
        <v>8707</v>
      </c>
      <c r="L9" s="179">
        <v>1520</v>
      </c>
      <c r="M9" s="180">
        <v>12208</v>
      </c>
      <c r="N9" s="181">
        <v>4133</v>
      </c>
      <c r="O9" s="178">
        <v>22166</v>
      </c>
      <c r="P9" s="179">
        <v>2829</v>
      </c>
      <c r="Q9" s="180">
        <v>29128</v>
      </c>
    </row>
    <row r="10" spans="1:17" x14ac:dyDescent="0.3">
      <c r="A10" s="174">
        <v>1</v>
      </c>
      <c r="B10" s="175" t="s">
        <v>25</v>
      </c>
      <c r="C10" s="175" t="s">
        <v>26</v>
      </c>
      <c r="D10" s="175" t="s">
        <v>76</v>
      </c>
      <c r="E10" s="176" t="s">
        <v>378</v>
      </c>
      <c r="F10" s="177">
        <v>1254</v>
      </c>
      <c r="G10" s="178">
        <v>8067</v>
      </c>
      <c r="H10" s="179">
        <v>1002</v>
      </c>
      <c r="I10" s="180">
        <v>10323</v>
      </c>
      <c r="J10" s="177">
        <v>1144</v>
      </c>
      <c r="K10" s="178">
        <v>7569</v>
      </c>
      <c r="L10" s="179">
        <v>1619</v>
      </c>
      <c r="M10" s="180">
        <v>10332</v>
      </c>
      <c r="N10" s="181">
        <v>2398</v>
      </c>
      <c r="O10" s="178">
        <v>15636</v>
      </c>
      <c r="P10" s="179">
        <v>2621</v>
      </c>
      <c r="Q10" s="180">
        <v>20655</v>
      </c>
    </row>
    <row r="11" spans="1:17" ht="15" x14ac:dyDescent="0.25">
      <c r="A11" s="174">
        <v>1</v>
      </c>
      <c r="B11" s="175" t="s">
        <v>25</v>
      </c>
      <c r="C11" s="175" t="s">
        <v>26</v>
      </c>
      <c r="D11" s="175" t="s">
        <v>112</v>
      </c>
      <c r="E11" s="176" t="s">
        <v>379</v>
      </c>
      <c r="F11" s="177">
        <v>1392</v>
      </c>
      <c r="G11" s="178">
        <v>7122</v>
      </c>
      <c r="H11" s="179">
        <v>2225</v>
      </c>
      <c r="I11" s="180">
        <v>10739</v>
      </c>
      <c r="J11" s="177">
        <v>1372</v>
      </c>
      <c r="K11" s="178">
        <v>7339</v>
      </c>
      <c r="L11" s="179">
        <v>3100</v>
      </c>
      <c r="M11" s="180">
        <v>11811</v>
      </c>
      <c r="N11" s="181">
        <v>2764</v>
      </c>
      <c r="O11" s="178">
        <v>14461</v>
      </c>
      <c r="P11" s="179">
        <v>5325</v>
      </c>
      <c r="Q11" s="180">
        <v>22550</v>
      </c>
    </row>
    <row r="12" spans="1:17" x14ac:dyDescent="0.3">
      <c r="A12" s="174">
        <v>1</v>
      </c>
      <c r="B12" s="175" t="s">
        <v>25</v>
      </c>
      <c r="C12" s="175" t="s">
        <v>26</v>
      </c>
      <c r="D12" s="175" t="s">
        <v>92</v>
      </c>
      <c r="E12" s="176" t="s">
        <v>380</v>
      </c>
      <c r="F12" s="177">
        <v>1796</v>
      </c>
      <c r="G12" s="178">
        <v>8811</v>
      </c>
      <c r="H12" s="179">
        <v>1927</v>
      </c>
      <c r="I12" s="180">
        <v>12534</v>
      </c>
      <c r="J12" s="177">
        <v>1669</v>
      </c>
      <c r="K12" s="178">
        <v>7631</v>
      </c>
      <c r="L12" s="179">
        <v>2749</v>
      </c>
      <c r="M12" s="180">
        <v>12049</v>
      </c>
      <c r="N12" s="181">
        <v>3465</v>
      </c>
      <c r="O12" s="178">
        <v>16442</v>
      </c>
      <c r="P12" s="179">
        <v>4676</v>
      </c>
      <c r="Q12" s="180">
        <v>24583</v>
      </c>
    </row>
    <row r="13" spans="1:17" ht="15" x14ac:dyDescent="0.25">
      <c r="A13" s="174">
        <v>1</v>
      </c>
      <c r="B13" s="175" t="s">
        <v>25</v>
      </c>
      <c r="C13" s="175" t="s">
        <v>26</v>
      </c>
      <c r="D13" s="175" t="s">
        <v>96</v>
      </c>
      <c r="E13" s="176" t="s">
        <v>381</v>
      </c>
      <c r="F13" s="177">
        <v>1953</v>
      </c>
      <c r="G13" s="178">
        <v>8509</v>
      </c>
      <c r="H13" s="179">
        <v>2036</v>
      </c>
      <c r="I13" s="180">
        <v>12498</v>
      </c>
      <c r="J13" s="177">
        <v>1840</v>
      </c>
      <c r="K13" s="178">
        <v>8813</v>
      </c>
      <c r="L13" s="179">
        <v>2715</v>
      </c>
      <c r="M13" s="180">
        <v>13368</v>
      </c>
      <c r="N13" s="181">
        <v>3793</v>
      </c>
      <c r="O13" s="178">
        <v>17322</v>
      </c>
      <c r="P13" s="179">
        <v>4751</v>
      </c>
      <c r="Q13" s="180">
        <v>25866</v>
      </c>
    </row>
    <row r="14" spans="1:17" x14ac:dyDescent="0.3">
      <c r="A14" s="174">
        <v>1</v>
      </c>
      <c r="B14" s="175" t="s">
        <v>25</v>
      </c>
      <c r="C14" s="175" t="s">
        <v>26</v>
      </c>
      <c r="D14" s="175" t="s">
        <v>100</v>
      </c>
      <c r="E14" s="176" t="s">
        <v>382</v>
      </c>
      <c r="F14" s="177">
        <v>983</v>
      </c>
      <c r="G14" s="178">
        <v>5623</v>
      </c>
      <c r="H14" s="179">
        <v>2156</v>
      </c>
      <c r="I14" s="180">
        <v>8762</v>
      </c>
      <c r="J14" s="177">
        <v>916</v>
      </c>
      <c r="K14" s="178">
        <v>5835</v>
      </c>
      <c r="L14" s="179">
        <v>3095</v>
      </c>
      <c r="M14" s="180">
        <v>9846</v>
      </c>
      <c r="N14" s="181">
        <v>1899</v>
      </c>
      <c r="O14" s="178">
        <v>11458</v>
      </c>
      <c r="P14" s="179">
        <v>5251</v>
      </c>
      <c r="Q14" s="180">
        <v>18608</v>
      </c>
    </row>
    <row r="15" spans="1:17" ht="15" x14ac:dyDescent="0.25">
      <c r="A15" s="174">
        <v>1</v>
      </c>
      <c r="B15" s="175" t="s">
        <v>25</v>
      </c>
      <c r="C15" s="175" t="s">
        <v>26</v>
      </c>
      <c r="D15" s="175" t="s">
        <v>58</v>
      </c>
      <c r="E15" s="176" t="s">
        <v>383</v>
      </c>
      <c r="F15" s="177">
        <v>732</v>
      </c>
      <c r="G15" s="178">
        <v>5614</v>
      </c>
      <c r="H15" s="179">
        <v>1058</v>
      </c>
      <c r="I15" s="180">
        <v>7404</v>
      </c>
      <c r="J15" s="177">
        <v>728</v>
      </c>
      <c r="K15" s="178">
        <v>5202</v>
      </c>
      <c r="L15" s="179">
        <v>1666</v>
      </c>
      <c r="M15" s="180">
        <v>7596</v>
      </c>
      <c r="N15" s="181">
        <v>1460</v>
      </c>
      <c r="O15" s="178">
        <v>10816</v>
      </c>
      <c r="P15" s="179">
        <v>2724</v>
      </c>
      <c r="Q15" s="180">
        <v>15000</v>
      </c>
    </row>
    <row r="16" spans="1:17" x14ac:dyDescent="0.3">
      <c r="A16" s="174">
        <v>1</v>
      </c>
      <c r="B16" s="175" t="s">
        <v>25</v>
      </c>
      <c r="C16" s="175" t="s">
        <v>26</v>
      </c>
      <c r="D16" s="175" t="s">
        <v>80</v>
      </c>
      <c r="E16" s="176" t="s">
        <v>384</v>
      </c>
      <c r="F16" s="177">
        <v>2293</v>
      </c>
      <c r="G16" s="178">
        <v>10276</v>
      </c>
      <c r="H16" s="179">
        <v>2228</v>
      </c>
      <c r="I16" s="180">
        <v>14797</v>
      </c>
      <c r="J16" s="177">
        <v>2165</v>
      </c>
      <c r="K16" s="178">
        <v>10534</v>
      </c>
      <c r="L16" s="179">
        <v>3076</v>
      </c>
      <c r="M16" s="180">
        <v>15775</v>
      </c>
      <c r="N16" s="181">
        <v>4458</v>
      </c>
      <c r="O16" s="178">
        <v>20810</v>
      </c>
      <c r="P16" s="179">
        <v>5304</v>
      </c>
      <c r="Q16" s="180">
        <v>30572</v>
      </c>
    </row>
    <row r="17" spans="1:17" ht="15" x14ac:dyDescent="0.25">
      <c r="A17" s="182"/>
      <c r="B17" s="183"/>
      <c r="C17" s="183"/>
      <c r="D17" s="183"/>
      <c r="E17" s="184" t="str">
        <f>"TOTAL"&amp;" "&amp;UPPER(C16)</f>
        <v>TOTAL BARCELONA LITORAL MAR</v>
      </c>
      <c r="F17" s="185">
        <v>21823</v>
      </c>
      <c r="G17" s="186">
        <v>109023</v>
      </c>
      <c r="H17" s="187">
        <v>21950</v>
      </c>
      <c r="I17" s="188">
        <v>152796</v>
      </c>
      <c r="J17" s="185">
        <v>20358</v>
      </c>
      <c r="K17" s="186">
        <v>101931</v>
      </c>
      <c r="L17" s="187">
        <v>30978</v>
      </c>
      <c r="M17" s="188">
        <v>153267</v>
      </c>
      <c r="N17" s="185">
        <v>42181</v>
      </c>
      <c r="O17" s="186">
        <v>210954</v>
      </c>
      <c r="P17" s="187">
        <v>52928</v>
      </c>
      <c r="Q17" s="188">
        <v>306063</v>
      </c>
    </row>
    <row r="18" spans="1:17" ht="15" x14ac:dyDescent="0.25">
      <c r="A18" s="174">
        <v>2</v>
      </c>
      <c r="B18" s="175" t="s">
        <v>27</v>
      </c>
      <c r="C18" s="175" t="s">
        <v>28</v>
      </c>
      <c r="D18" s="175" t="s">
        <v>117</v>
      </c>
      <c r="E18" s="176" t="s">
        <v>385</v>
      </c>
      <c r="F18" s="177">
        <v>1828</v>
      </c>
      <c r="G18" s="178">
        <v>10842</v>
      </c>
      <c r="H18" s="179">
        <v>2854</v>
      </c>
      <c r="I18" s="180">
        <v>15524</v>
      </c>
      <c r="J18" s="177">
        <v>1654</v>
      </c>
      <c r="K18" s="178">
        <v>10940</v>
      </c>
      <c r="L18" s="179">
        <v>4463</v>
      </c>
      <c r="M18" s="180">
        <v>17057</v>
      </c>
      <c r="N18" s="181">
        <v>3482</v>
      </c>
      <c r="O18" s="178">
        <v>21782</v>
      </c>
      <c r="P18" s="179">
        <v>7317</v>
      </c>
      <c r="Q18" s="180">
        <v>32581</v>
      </c>
    </row>
    <row r="19" spans="1:17" ht="15" x14ac:dyDescent="0.25">
      <c r="A19" s="174">
        <v>2</v>
      </c>
      <c r="B19" s="175" t="s">
        <v>27</v>
      </c>
      <c r="C19" s="175" t="s">
        <v>28</v>
      </c>
      <c r="D19" s="175" t="s">
        <v>121</v>
      </c>
      <c r="E19" s="176" t="s">
        <v>386</v>
      </c>
      <c r="F19" s="177">
        <v>931</v>
      </c>
      <c r="G19" s="178">
        <v>8827</v>
      </c>
      <c r="H19" s="179">
        <v>2479</v>
      </c>
      <c r="I19" s="180">
        <v>12237</v>
      </c>
      <c r="J19" s="177">
        <v>893</v>
      </c>
      <c r="K19" s="178">
        <v>9496</v>
      </c>
      <c r="L19" s="179">
        <v>3708</v>
      </c>
      <c r="M19" s="180">
        <v>14097</v>
      </c>
      <c r="N19" s="181">
        <v>1824</v>
      </c>
      <c r="O19" s="178">
        <v>18323</v>
      </c>
      <c r="P19" s="179">
        <v>6187</v>
      </c>
      <c r="Q19" s="180">
        <v>26334</v>
      </c>
    </row>
    <row r="20" spans="1:17" ht="15" x14ac:dyDescent="0.25">
      <c r="A20" s="174">
        <v>2</v>
      </c>
      <c r="B20" s="175" t="s">
        <v>27</v>
      </c>
      <c r="C20" s="175" t="s">
        <v>28</v>
      </c>
      <c r="D20" s="175" t="s">
        <v>147</v>
      </c>
      <c r="E20" s="176" t="s">
        <v>387</v>
      </c>
      <c r="F20" s="177">
        <v>861</v>
      </c>
      <c r="G20" s="178">
        <v>4845</v>
      </c>
      <c r="H20" s="179">
        <v>1397</v>
      </c>
      <c r="I20" s="180">
        <v>7103</v>
      </c>
      <c r="J20" s="177">
        <v>864</v>
      </c>
      <c r="K20" s="178">
        <v>4638</v>
      </c>
      <c r="L20" s="179">
        <v>1826</v>
      </c>
      <c r="M20" s="180">
        <v>7328</v>
      </c>
      <c r="N20" s="181">
        <v>1725</v>
      </c>
      <c r="O20" s="178">
        <v>9483</v>
      </c>
      <c r="P20" s="179">
        <v>3223</v>
      </c>
      <c r="Q20" s="180">
        <v>14431</v>
      </c>
    </row>
    <row r="21" spans="1:17" ht="15" x14ac:dyDescent="0.25">
      <c r="A21" s="174">
        <v>2</v>
      </c>
      <c r="B21" s="175" t="s">
        <v>27</v>
      </c>
      <c r="C21" s="175" t="s">
        <v>28</v>
      </c>
      <c r="D21" s="175" t="s">
        <v>125</v>
      </c>
      <c r="E21" s="176" t="s">
        <v>388</v>
      </c>
      <c r="F21" s="177">
        <v>1674</v>
      </c>
      <c r="G21" s="178">
        <v>9984</v>
      </c>
      <c r="H21" s="179">
        <v>3058</v>
      </c>
      <c r="I21" s="180">
        <v>14716</v>
      </c>
      <c r="J21" s="177">
        <v>1580</v>
      </c>
      <c r="K21" s="178">
        <v>10744</v>
      </c>
      <c r="L21" s="179">
        <v>4547</v>
      </c>
      <c r="M21" s="180">
        <v>16871</v>
      </c>
      <c r="N21" s="181">
        <v>3254</v>
      </c>
      <c r="O21" s="178">
        <v>20728</v>
      </c>
      <c r="P21" s="179">
        <v>7605</v>
      </c>
      <c r="Q21" s="180">
        <v>31587</v>
      </c>
    </row>
    <row r="22" spans="1:17" ht="15" x14ac:dyDescent="0.25">
      <c r="A22" s="174">
        <v>2</v>
      </c>
      <c r="B22" s="175" t="s">
        <v>27</v>
      </c>
      <c r="C22" s="175" t="s">
        <v>28</v>
      </c>
      <c r="D22" s="175" t="s">
        <v>130</v>
      </c>
      <c r="E22" s="176" t="s">
        <v>389</v>
      </c>
      <c r="F22" s="177">
        <v>1432</v>
      </c>
      <c r="G22" s="178">
        <v>6506</v>
      </c>
      <c r="H22" s="179">
        <v>1443</v>
      </c>
      <c r="I22" s="180">
        <v>9381</v>
      </c>
      <c r="J22" s="177">
        <v>1343</v>
      </c>
      <c r="K22" s="178">
        <v>5966</v>
      </c>
      <c r="L22" s="179">
        <v>2325</v>
      </c>
      <c r="M22" s="180">
        <v>9634</v>
      </c>
      <c r="N22" s="181">
        <v>2775</v>
      </c>
      <c r="O22" s="178">
        <v>12472</v>
      </c>
      <c r="P22" s="179">
        <v>3768</v>
      </c>
      <c r="Q22" s="180">
        <v>19015</v>
      </c>
    </row>
    <row r="23" spans="1:17" ht="15" x14ac:dyDescent="0.25">
      <c r="A23" s="174">
        <v>2</v>
      </c>
      <c r="B23" s="175" t="s">
        <v>27</v>
      </c>
      <c r="C23" s="175" t="s">
        <v>28</v>
      </c>
      <c r="D23" s="175" t="s">
        <v>134</v>
      </c>
      <c r="E23" s="176" t="s">
        <v>390</v>
      </c>
      <c r="F23" s="177">
        <v>2499</v>
      </c>
      <c r="G23" s="178">
        <v>11240</v>
      </c>
      <c r="H23" s="179">
        <v>2762</v>
      </c>
      <c r="I23" s="180">
        <v>16501</v>
      </c>
      <c r="J23" s="177">
        <v>2405</v>
      </c>
      <c r="K23" s="178">
        <v>12678</v>
      </c>
      <c r="L23" s="179">
        <v>4517</v>
      </c>
      <c r="M23" s="180">
        <v>19600</v>
      </c>
      <c r="N23" s="181">
        <v>4904</v>
      </c>
      <c r="O23" s="178">
        <v>23918</v>
      </c>
      <c r="P23" s="179">
        <v>7279</v>
      </c>
      <c r="Q23" s="180">
        <v>36101</v>
      </c>
    </row>
    <row r="24" spans="1:17" ht="15" x14ac:dyDescent="0.25">
      <c r="A24" s="174">
        <v>2</v>
      </c>
      <c r="B24" s="175" t="s">
        <v>27</v>
      </c>
      <c r="C24" s="175" t="s">
        <v>28</v>
      </c>
      <c r="D24" s="175" t="s">
        <v>138</v>
      </c>
      <c r="E24" s="176" t="s">
        <v>391</v>
      </c>
      <c r="F24" s="177">
        <v>1484</v>
      </c>
      <c r="G24" s="178">
        <v>8530</v>
      </c>
      <c r="H24" s="179">
        <v>1476</v>
      </c>
      <c r="I24" s="180">
        <v>11490</v>
      </c>
      <c r="J24" s="177">
        <v>1395</v>
      </c>
      <c r="K24" s="178">
        <v>7964</v>
      </c>
      <c r="L24" s="179">
        <v>2234</v>
      </c>
      <c r="M24" s="180">
        <v>11593</v>
      </c>
      <c r="N24" s="181">
        <v>2879</v>
      </c>
      <c r="O24" s="178">
        <v>16494</v>
      </c>
      <c r="P24" s="179">
        <v>3710</v>
      </c>
      <c r="Q24" s="180">
        <v>23083</v>
      </c>
    </row>
    <row r="25" spans="1:17" x14ac:dyDescent="0.3">
      <c r="A25" s="174">
        <v>2</v>
      </c>
      <c r="B25" s="175" t="s">
        <v>27</v>
      </c>
      <c r="C25" s="175" t="s">
        <v>28</v>
      </c>
      <c r="D25" s="175" t="s">
        <v>143</v>
      </c>
      <c r="E25" s="176" t="s">
        <v>392</v>
      </c>
      <c r="F25" s="177">
        <v>1003</v>
      </c>
      <c r="G25" s="178">
        <v>7827</v>
      </c>
      <c r="H25" s="179">
        <v>1882</v>
      </c>
      <c r="I25" s="180">
        <v>10712</v>
      </c>
      <c r="J25" s="177">
        <v>922</v>
      </c>
      <c r="K25" s="178">
        <v>8001</v>
      </c>
      <c r="L25" s="179">
        <v>2852</v>
      </c>
      <c r="M25" s="180">
        <v>11775</v>
      </c>
      <c r="N25" s="181">
        <v>1925</v>
      </c>
      <c r="O25" s="178">
        <v>15828</v>
      </c>
      <c r="P25" s="179">
        <v>4734</v>
      </c>
      <c r="Q25" s="180">
        <v>22487</v>
      </c>
    </row>
    <row r="26" spans="1:17" ht="15" x14ac:dyDescent="0.25">
      <c r="A26" s="174">
        <v>2</v>
      </c>
      <c r="B26" s="175" t="s">
        <v>27</v>
      </c>
      <c r="C26" s="175" t="s">
        <v>28</v>
      </c>
      <c r="D26" s="175" t="s">
        <v>151</v>
      </c>
      <c r="E26" s="176" t="s">
        <v>393</v>
      </c>
      <c r="F26" s="177">
        <v>1934</v>
      </c>
      <c r="G26" s="178">
        <v>10192</v>
      </c>
      <c r="H26" s="179">
        <v>2677</v>
      </c>
      <c r="I26" s="180">
        <v>14803</v>
      </c>
      <c r="J26" s="177">
        <v>1851</v>
      </c>
      <c r="K26" s="178">
        <v>10478</v>
      </c>
      <c r="L26" s="179">
        <v>3843</v>
      </c>
      <c r="M26" s="180">
        <v>16172</v>
      </c>
      <c r="N26" s="181">
        <v>3785</v>
      </c>
      <c r="O26" s="178">
        <v>20670</v>
      </c>
      <c r="P26" s="179">
        <v>6520</v>
      </c>
      <c r="Q26" s="180">
        <v>30975</v>
      </c>
    </row>
    <row r="27" spans="1:17" ht="15" x14ac:dyDescent="0.25">
      <c r="A27" s="174">
        <v>2</v>
      </c>
      <c r="B27" s="175" t="s">
        <v>27</v>
      </c>
      <c r="C27" s="175" t="s">
        <v>28</v>
      </c>
      <c r="D27" s="175" t="s">
        <v>155</v>
      </c>
      <c r="E27" s="176" t="s">
        <v>394</v>
      </c>
      <c r="F27" s="177">
        <v>3268</v>
      </c>
      <c r="G27" s="178">
        <v>13812</v>
      </c>
      <c r="H27" s="179">
        <v>3492</v>
      </c>
      <c r="I27" s="180">
        <v>20572</v>
      </c>
      <c r="J27" s="177">
        <v>3111</v>
      </c>
      <c r="K27" s="178">
        <v>14857</v>
      </c>
      <c r="L27" s="179">
        <v>5174</v>
      </c>
      <c r="M27" s="180">
        <v>23142</v>
      </c>
      <c r="N27" s="181">
        <v>6379</v>
      </c>
      <c r="O27" s="178">
        <v>28669</v>
      </c>
      <c r="P27" s="179">
        <v>8666</v>
      </c>
      <c r="Q27" s="180">
        <v>43714</v>
      </c>
    </row>
    <row r="28" spans="1:17" x14ac:dyDescent="0.3">
      <c r="A28" s="174">
        <v>2</v>
      </c>
      <c r="B28" s="175" t="s">
        <v>27</v>
      </c>
      <c r="C28" s="175" t="s">
        <v>28</v>
      </c>
      <c r="D28" s="175" t="s">
        <v>159</v>
      </c>
      <c r="E28" s="176" t="s">
        <v>395</v>
      </c>
      <c r="F28" s="177">
        <v>1475</v>
      </c>
      <c r="G28" s="178">
        <v>8031</v>
      </c>
      <c r="H28" s="179">
        <v>2585</v>
      </c>
      <c r="I28" s="180">
        <v>12091</v>
      </c>
      <c r="J28" s="177">
        <v>1289</v>
      </c>
      <c r="K28" s="178">
        <v>8734</v>
      </c>
      <c r="L28" s="179">
        <v>3567</v>
      </c>
      <c r="M28" s="180">
        <v>13590</v>
      </c>
      <c r="N28" s="181">
        <v>2764</v>
      </c>
      <c r="O28" s="178">
        <v>16765</v>
      </c>
      <c r="P28" s="179">
        <v>6152</v>
      </c>
      <c r="Q28" s="180">
        <v>25681</v>
      </c>
    </row>
    <row r="29" spans="1:17" ht="15" x14ac:dyDescent="0.25">
      <c r="A29" s="174">
        <v>2</v>
      </c>
      <c r="B29" s="175" t="s">
        <v>27</v>
      </c>
      <c r="C29" s="175" t="s">
        <v>28</v>
      </c>
      <c r="D29" s="175" t="s">
        <v>163</v>
      </c>
      <c r="E29" s="176" t="s">
        <v>396</v>
      </c>
      <c r="F29" s="177">
        <v>1401</v>
      </c>
      <c r="G29" s="178">
        <v>8515</v>
      </c>
      <c r="H29" s="179">
        <v>2955</v>
      </c>
      <c r="I29" s="180">
        <v>12871</v>
      </c>
      <c r="J29" s="177">
        <v>1366</v>
      </c>
      <c r="K29" s="178">
        <v>9291</v>
      </c>
      <c r="L29" s="179">
        <v>4230</v>
      </c>
      <c r="M29" s="180">
        <v>14887</v>
      </c>
      <c r="N29" s="181">
        <v>2767</v>
      </c>
      <c r="O29" s="178">
        <v>17806</v>
      </c>
      <c r="P29" s="179">
        <v>7185</v>
      </c>
      <c r="Q29" s="180">
        <v>27758</v>
      </c>
    </row>
    <row r="30" spans="1:17" ht="15" x14ac:dyDescent="0.25">
      <c r="A30" s="174">
        <v>2</v>
      </c>
      <c r="B30" s="175" t="s">
        <v>27</v>
      </c>
      <c r="C30" s="175" t="s">
        <v>28</v>
      </c>
      <c r="D30" s="175" t="s">
        <v>167</v>
      </c>
      <c r="E30" s="176" t="s">
        <v>397</v>
      </c>
      <c r="F30" s="177">
        <v>1363</v>
      </c>
      <c r="G30" s="178">
        <v>5161</v>
      </c>
      <c r="H30" s="179">
        <v>2207</v>
      </c>
      <c r="I30" s="180">
        <v>8731</v>
      </c>
      <c r="J30" s="177">
        <v>1284</v>
      </c>
      <c r="K30" s="178">
        <v>5720</v>
      </c>
      <c r="L30" s="179">
        <v>2885</v>
      </c>
      <c r="M30" s="180">
        <v>9889</v>
      </c>
      <c r="N30" s="181">
        <v>2647</v>
      </c>
      <c r="O30" s="178">
        <v>10881</v>
      </c>
      <c r="P30" s="179">
        <v>5092</v>
      </c>
      <c r="Q30" s="180">
        <v>18620</v>
      </c>
    </row>
    <row r="31" spans="1:17" ht="15" x14ac:dyDescent="0.25">
      <c r="A31" s="174">
        <v>2</v>
      </c>
      <c r="B31" s="175" t="s">
        <v>27</v>
      </c>
      <c r="C31" s="175" t="s">
        <v>28</v>
      </c>
      <c r="D31" s="175" t="s">
        <v>175</v>
      </c>
      <c r="E31" s="176" t="s">
        <v>398</v>
      </c>
      <c r="F31" s="177">
        <v>2498</v>
      </c>
      <c r="G31" s="178">
        <v>8496</v>
      </c>
      <c r="H31" s="179">
        <v>2491</v>
      </c>
      <c r="I31" s="180">
        <v>13485</v>
      </c>
      <c r="J31" s="177">
        <v>2456</v>
      </c>
      <c r="K31" s="178">
        <v>10080</v>
      </c>
      <c r="L31" s="179">
        <v>4109</v>
      </c>
      <c r="M31" s="180">
        <v>16645</v>
      </c>
      <c r="N31" s="181">
        <v>4954</v>
      </c>
      <c r="O31" s="178">
        <v>18576</v>
      </c>
      <c r="P31" s="179">
        <v>6600</v>
      </c>
      <c r="Q31" s="180">
        <v>30130</v>
      </c>
    </row>
    <row r="32" spans="1:17" ht="15" x14ac:dyDescent="0.25">
      <c r="A32" s="174">
        <v>2</v>
      </c>
      <c r="B32" s="175" t="s">
        <v>27</v>
      </c>
      <c r="C32" s="175" t="s">
        <v>28</v>
      </c>
      <c r="D32" s="175" t="s">
        <v>179</v>
      </c>
      <c r="E32" s="176" t="s">
        <v>399</v>
      </c>
      <c r="F32" s="177">
        <v>2243</v>
      </c>
      <c r="G32" s="178">
        <v>9844</v>
      </c>
      <c r="H32" s="179">
        <v>3008</v>
      </c>
      <c r="I32" s="180">
        <v>15095</v>
      </c>
      <c r="J32" s="177">
        <v>2123</v>
      </c>
      <c r="K32" s="178">
        <v>11691</v>
      </c>
      <c r="L32" s="179">
        <v>4818</v>
      </c>
      <c r="M32" s="180">
        <v>18632</v>
      </c>
      <c r="N32" s="181">
        <v>4366</v>
      </c>
      <c r="O32" s="178">
        <v>21535</v>
      </c>
      <c r="P32" s="179">
        <v>7826</v>
      </c>
      <c r="Q32" s="180">
        <v>33727</v>
      </c>
    </row>
    <row r="33" spans="1:17" x14ac:dyDescent="0.3">
      <c r="A33" s="174">
        <v>2</v>
      </c>
      <c r="B33" s="175" t="s">
        <v>27</v>
      </c>
      <c r="C33" s="175" t="s">
        <v>28</v>
      </c>
      <c r="D33" s="175" t="s">
        <v>183</v>
      </c>
      <c r="E33" s="176" t="s">
        <v>400</v>
      </c>
      <c r="F33" s="177">
        <v>2678</v>
      </c>
      <c r="G33" s="178">
        <v>7517</v>
      </c>
      <c r="H33" s="179">
        <v>2376</v>
      </c>
      <c r="I33" s="180">
        <v>12571</v>
      </c>
      <c r="J33" s="177">
        <v>2510</v>
      </c>
      <c r="K33" s="178">
        <v>8077</v>
      </c>
      <c r="L33" s="179">
        <v>3447</v>
      </c>
      <c r="M33" s="180">
        <v>14034</v>
      </c>
      <c r="N33" s="181">
        <v>5188</v>
      </c>
      <c r="O33" s="178">
        <v>15594</v>
      </c>
      <c r="P33" s="179">
        <v>5823</v>
      </c>
      <c r="Q33" s="180">
        <v>26605</v>
      </c>
    </row>
    <row r="34" spans="1:17" ht="15" x14ac:dyDescent="0.25">
      <c r="A34" s="174">
        <v>2</v>
      </c>
      <c r="B34" s="175" t="s">
        <v>27</v>
      </c>
      <c r="C34" s="175" t="s">
        <v>28</v>
      </c>
      <c r="D34" s="175" t="s">
        <v>188</v>
      </c>
      <c r="E34" s="176" t="s">
        <v>401</v>
      </c>
      <c r="F34" s="177">
        <v>1231</v>
      </c>
      <c r="G34" s="178">
        <v>5729</v>
      </c>
      <c r="H34" s="179">
        <v>1707</v>
      </c>
      <c r="I34" s="180">
        <v>8667</v>
      </c>
      <c r="J34" s="177">
        <v>1136</v>
      </c>
      <c r="K34" s="178">
        <v>6332</v>
      </c>
      <c r="L34" s="179">
        <v>2499</v>
      </c>
      <c r="M34" s="180">
        <v>9967</v>
      </c>
      <c r="N34" s="181">
        <v>2367</v>
      </c>
      <c r="O34" s="178">
        <v>12061</v>
      </c>
      <c r="P34" s="179">
        <v>4206</v>
      </c>
      <c r="Q34" s="180">
        <v>18634</v>
      </c>
    </row>
    <row r="35" spans="1:17" ht="15" x14ac:dyDescent="0.25">
      <c r="A35" s="174">
        <v>2</v>
      </c>
      <c r="B35" s="175" t="s">
        <v>27</v>
      </c>
      <c r="C35" s="175" t="s">
        <v>28</v>
      </c>
      <c r="D35" s="175" t="s">
        <v>171</v>
      </c>
      <c r="E35" s="176" t="s">
        <v>402</v>
      </c>
      <c r="F35" s="177">
        <v>1425</v>
      </c>
      <c r="G35" s="178">
        <v>9178</v>
      </c>
      <c r="H35" s="179">
        <v>3404</v>
      </c>
      <c r="I35" s="180">
        <v>14007</v>
      </c>
      <c r="J35" s="177">
        <v>1416</v>
      </c>
      <c r="K35" s="178">
        <v>10450</v>
      </c>
      <c r="L35" s="179">
        <v>4601</v>
      </c>
      <c r="M35" s="180">
        <v>16467</v>
      </c>
      <c r="N35" s="181">
        <v>2841</v>
      </c>
      <c r="O35" s="178">
        <v>19628</v>
      </c>
      <c r="P35" s="179">
        <v>8005</v>
      </c>
      <c r="Q35" s="180">
        <v>30474</v>
      </c>
    </row>
    <row r="36" spans="1:17" ht="15" x14ac:dyDescent="0.25">
      <c r="A36" s="174">
        <v>2</v>
      </c>
      <c r="B36" s="175" t="s">
        <v>27</v>
      </c>
      <c r="C36" s="175" t="s">
        <v>28</v>
      </c>
      <c r="D36" s="175" t="s">
        <v>193</v>
      </c>
      <c r="E36" s="176" t="s">
        <v>403</v>
      </c>
      <c r="F36" s="177">
        <v>1428</v>
      </c>
      <c r="G36" s="178">
        <v>6216</v>
      </c>
      <c r="H36" s="179">
        <v>1396</v>
      </c>
      <c r="I36" s="180">
        <v>9040</v>
      </c>
      <c r="J36" s="177">
        <v>1358</v>
      </c>
      <c r="K36" s="178">
        <v>6487</v>
      </c>
      <c r="L36" s="179">
        <v>2040</v>
      </c>
      <c r="M36" s="180">
        <v>9885</v>
      </c>
      <c r="N36" s="181">
        <v>2786</v>
      </c>
      <c r="O36" s="178">
        <v>12703</v>
      </c>
      <c r="P36" s="179">
        <v>3436</v>
      </c>
      <c r="Q36" s="180">
        <v>18925</v>
      </c>
    </row>
    <row r="37" spans="1:17" ht="15" x14ac:dyDescent="0.25">
      <c r="A37" s="182"/>
      <c r="B37" s="183"/>
      <c r="C37" s="183"/>
      <c r="D37" s="183"/>
      <c r="E37" s="184" t="str">
        <f>"TOTAL"&amp;" "&amp;UPPER(C36)</f>
        <v>TOTAL BARCELONA ESQUERRA</v>
      </c>
      <c r="F37" s="185">
        <v>32656</v>
      </c>
      <c r="G37" s="186">
        <v>161292</v>
      </c>
      <c r="H37" s="187">
        <v>45649</v>
      </c>
      <c r="I37" s="188">
        <v>239597</v>
      </c>
      <c r="J37" s="185">
        <v>30956</v>
      </c>
      <c r="K37" s="186">
        <v>172624</v>
      </c>
      <c r="L37" s="187">
        <v>67685</v>
      </c>
      <c r="M37" s="188">
        <v>271265</v>
      </c>
      <c r="N37" s="185">
        <v>63612</v>
      </c>
      <c r="O37" s="186">
        <v>333916</v>
      </c>
      <c r="P37" s="187">
        <v>113334</v>
      </c>
      <c r="Q37" s="188">
        <v>510862</v>
      </c>
    </row>
    <row r="38" spans="1:17" ht="15" x14ac:dyDescent="0.25">
      <c r="A38" s="174">
        <v>3</v>
      </c>
      <c r="B38" s="175" t="s">
        <v>29</v>
      </c>
      <c r="C38" s="175" t="s">
        <v>30</v>
      </c>
      <c r="D38" s="175" t="s">
        <v>203</v>
      </c>
      <c r="E38" s="176" t="s">
        <v>404</v>
      </c>
      <c r="F38" s="177">
        <v>1447</v>
      </c>
      <c r="G38" s="178">
        <v>9534</v>
      </c>
      <c r="H38" s="179">
        <v>2861</v>
      </c>
      <c r="I38" s="180">
        <v>13842</v>
      </c>
      <c r="J38" s="177">
        <v>1365</v>
      </c>
      <c r="K38" s="178">
        <v>9806</v>
      </c>
      <c r="L38" s="179">
        <v>4243</v>
      </c>
      <c r="M38" s="180">
        <v>15414</v>
      </c>
      <c r="N38" s="181">
        <v>2812</v>
      </c>
      <c r="O38" s="178">
        <v>19340</v>
      </c>
      <c r="P38" s="179">
        <v>7104</v>
      </c>
      <c r="Q38" s="180">
        <v>29256</v>
      </c>
    </row>
    <row r="39" spans="1:17" ht="15" x14ac:dyDescent="0.25">
      <c r="A39" s="174">
        <v>3</v>
      </c>
      <c r="B39" s="175" t="s">
        <v>29</v>
      </c>
      <c r="C39" s="175" t="s">
        <v>30</v>
      </c>
      <c r="D39" s="175" t="s">
        <v>249</v>
      </c>
      <c r="E39" s="176" t="s">
        <v>405</v>
      </c>
      <c r="F39" s="177">
        <v>1904</v>
      </c>
      <c r="G39" s="178">
        <v>5121</v>
      </c>
      <c r="H39" s="179">
        <v>1586</v>
      </c>
      <c r="I39" s="180">
        <v>8611</v>
      </c>
      <c r="J39" s="177">
        <v>1842</v>
      </c>
      <c r="K39" s="178">
        <v>5389</v>
      </c>
      <c r="L39" s="179">
        <v>2345</v>
      </c>
      <c r="M39" s="180">
        <v>9576</v>
      </c>
      <c r="N39" s="181">
        <v>3746</v>
      </c>
      <c r="O39" s="178">
        <v>10510</v>
      </c>
      <c r="P39" s="179">
        <v>3931</v>
      </c>
      <c r="Q39" s="180">
        <v>18187</v>
      </c>
    </row>
    <row r="40" spans="1:17" ht="15" x14ac:dyDescent="0.25">
      <c r="A40" s="174">
        <v>3</v>
      </c>
      <c r="B40" s="175" t="s">
        <v>29</v>
      </c>
      <c r="C40" s="175" t="s">
        <v>30</v>
      </c>
      <c r="D40" s="175" t="s">
        <v>253</v>
      </c>
      <c r="E40" s="176" t="s">
        <v>406</v>
      </c>
      <c r="F40" s="177">
        <v>1293</v>
      </c>
      <c r="G40" s="178">
        <v>7193</v>
      </c>
      <c r="H40" s="179">
        <v>2227</v>
      </c>
      <c r="I40" s="180">
        <v>10713</v>
      </c>
      <c r="J40" s="177">
        <v>1224</v>
      </c>
      <c r="K40" s="178">
        <v>7743</v>
      </c>
      <c r="L40" s="179">
        <v>3208</v>
      </c>
      <c r="M40" s="180">
        <v>12175</v>
      </c>
      <c r="N40" s="181">
        <v>2517</v>
      </c>
      <c r="O40" s="178">
        <v>14936</v>
      </c>
      <c r="P40" s="179">
        <v>5435</v>
      </c>
      <c r="Q40" s="180">
        <v>22888</v>
      </c>
    </row>
    <row r="41" spans="1:17" ht="15" x14ac:dyDescent="0.25">
      <c r="A41" s="174">
        <v>3</v>
      </c>
      <c r="B41" s="175" t="s">
        <v>29</v>
      </c>
      <c r="C41" s="175" t="s">
        <v>30</v>
      </c>
      <c r="D41" s="175" t="s">
        <v>198</v>
      </c>
      <c r="E41" s="176" t="s">
        <v>407</v>
      </c>
      <c r="F41" s="177">
        <v>1681</v>
      </c>
      <c r="G41" s="178">
        <v>6814</v>
      </c>
      <c r="H41" s="179">
        <v>2079</v>
      </c>
      <c r="I41" s="180">
        <v>10574</v>
      </c>
      <c r="J41" s="177">
        <v>1409</v>
      </c>
      <c r="K41" s="178">
        <v>7237</v>
      </c>
      <c r="L41" s="179">
        <v>3713</v>
      </c>
      <c r="M41" s="180">
        <v>12359</v>
      </c>
      <c r="N41" s="181">
        <v>3090</v>
      </c>
      <c r="O41" s="178">
        <v>14051</v>
      </c>
      <c r="P41" s="179">
        <v>5792</v>
      </c>
      <c r="Q41" s="180">
        <v>22933</v>
      </c>
    </row>
    <row r="42" spans="1:17" x14ac:dyDescent="0.3">
      <c r="A42" s="174">
        <v>3</v>
      </c>
      <c r="B42" s="175" t="s">
        <v>29</v>
      </c>
      <c r="C42" s="175" t="s">
        <v>30</v>
      </c>
      <c r="D42" s="175" t="s">
        <v>207</v>
      </c>
      <c r="E42" s="176" t="s">
        <v>408</v>
      </c>
      <c r="F42" s="177">
        <v>1495</v>
      </c>
      <c r="G42" s="178">
        <v>6621</v>
      </c>
      <c r="H42" s="179">
        <v>1778</v>
      </c>
      <c r="I42" s="180">
        <v>9894</v>
      </c>
      <c r="J42" s="177">
        <v>1468</v>
      </c>
      <c r="K42" s="178">
        <v>7164</v>
      </c>
      <c r="L42" s="179">
        <v>2835</v>
      </c>
      <c r="M42" s="180">
        <v>11467</v>
      </c>
      <c r="N42" s="181">
        <v>2963</v>
      </c>
      <c r="O42" s="178">
        <v>13785</v>
      </c>
      <c r="P42" s="179">
        <v>4613</v>
      </c>
      <c r="Q42" s="180">
        <v>21361</v>
      </c>
    </row>
    <row r="43" spans="1:17" ht="15" x14ac:dyDescent="0.25">
      <c r="A43" s="174">
        <v>3</v>
      </c>
      <c r="B43" s="175" t="s">
        <v>29</v>
      </c>
      <c r="C43" s="175" t="s">
        <v>30</v>
      </c>
      <c r="D43" s="175" t="s">
        <v>212</v>
      </c>
      <c r="E43" s="176" t="s">
        <v>409</v>
      </c>
      <c r="F43" s="177">
        <v>1860</v>
      </c>
      <c r="G43" s="178">
        <v>7751</v>
      </c>
      <c r="H43" s="179">
        <v>1793</v>
      </c>
      <c r="I43" s="180">
        <v>11404</v>
      </c>
      <c r="J43" s="177">
        <v>1782</v>
      </c>
      <c r="K43" s="178">
        <v>8834</v>
      </c>
      <c r="L43" s="179">
        <v>2641</v>
      </c>
      <c r="M43" s="180">
        <v>13257</v>
      </c>
      <c r="N43" s="181">
        <v>3642</v>
      </c>
      <c r="O43" s="178">
        <v>16585</v>
      </c>
      <c r="P43" s="179">
        <v>4434</v>
      </c>
      <c r="Q43" s="180">
        <v>24661</v>
      </c>
    </row>
    <row r="44" spans="1:17" x14ac:dyDescent="0.3">
      <c r="A44" s="174">
        <v>3</v>
      </c>
      <c r="B44" s="175" t="s">
        <v>29</v>
      </c>
      <c r="C44" s="175" t="s">
        <v>30</v>
      </c>
      <c r="D44" s="175" t="s">
        <v>216</v>
      </c>
      <c r="E44" s="176" t="s">
        <v>410</v>
      </c>
      <c r="F44" s="177">
        <v>1072</v>
      </c>
      <c r="G44" s="178">
        <v>8306</v>
      </c>
      <c r="H44" s="179">
        <v>2267</v>
      </c>
      <c r="I44" s="180">
        <v>11645</v>
      </c>
      <c r="J44" s="177">
        <v>997</v>
      </c>
      <c r="K44" s="178">
        <v>9200</v>
      </c>
      <c r="L44" s="179">
        <v>3649</v>
      </c>
      <c r="M44" s="180">
        <v>13846</v>
      </c>
      <c r="N44" s="181">
        <v>2069</v>
      </c>
      <c r="O44" s="178">
        <v>17506</v>
      </c>
      <c r="P44" s="179">
        <v>5916</v>
      </c>
      <c r="Q44" s="180">
        <v>25491</v>
      </c>
    </row>
    <row r="45" spans="1:17" x14ac:dyDescent="0.3">
      <c r="A45" s="174">
        <v>3</v>
      </c>
      <c r="B45" s="175" t="s">
        <v>29</v>
      </c>
      <c r="C45" s="175" t="s">
        <v>30</v>
      </c>
      <c r="D45" s="175" t="s">
        <v>220</v>
      </c>
      <c r="E45" s="176" t="s">
        <v>411</v>
      </c>
      <c r="F45" s="177">
        <v>1921</v>
      </c>
      <c r="G45" s="178">
        <v>8967</v>
      </c>
      <c r="H45" s="179">
        <v>2495</v>
      </c>
      <c r="I45" s="180">
        <v>13383</v>
      </c>
      <c r="J45" s="177">
        <v>1838</v>
      </c>
      <c r="K45" s="178">
        <v>9961</v>
      </c>
      <c r="L45" s="179">
        <v>3866</v>
      </c>
      <c r="M45" s="180">
        <v>15665</v>
      </c>
      <c r="N45" s="181">
        <v>3759</v>
      </c>
      <c r="O45" s="178">
        <v>18928</v>
      </c>
      <c r="P45" s="179">
        <v>6361</v>
      </c>
      <c r="Q45" s="180">
        <v>29048</v>
      </c>
    </row>
    <row r="46" spans="1:17" x14ac:dyDescent="0.3">
      <c r="A46" s="174">
        <v>3</v>
      </c>
      <c r="B46" s="175" t="s">
        <v>29</v>
      </c>
      <c r="C46" s="175" t="s">
        <v>30</v>
      </c>
      <c r="D46" s="175" t="s">
        <v>224</v>
      </c>
      <c r="E46" s="176" t="s">
        <v>412</v>
      </c>
      <c r="F46" s="177">
        <v>850</v>
      </c>
      <c r="G46" s="178">
        <v>8141</v>
      </c>
      <c r="H46" s="179">
        <v>1745</v>
      </c>
      <c r="I46" s="180">
        <v>10736</v>
      </c>
      <c r="J46" s="177">
        <v>846</v>
      </c>
      <c r="K46" s="178">
        <v>9425</v>
      </c>
      <c r="L46" s="179">
        <v>2926</v>
      </c>
      <c r="M46" s="180">
        <v>13197</v>
      </c>
      <c r="N46" s="181">
        <v>1696</v>
      </c>
      <c r="O46" s="178">
        <v>17566</v>
      </c>
      <c r="P46" s="179">
        <v>4671</v>
      </c>
      <c r="Q46" s="180">
        <v>23933</v>
      </c>
    </row>
    <row r="47" spans="1:17" x14ac:dyDescent="0.3">
      <c r="A47" s="174">
        <v>3</v>
      </c>
      <c r="B47" s="175" t="s">
        <v>29</v>
      </c>
      <c r="C47" s="175" t="s">
        <v>30</v>
      </c>
      <c r="D47" s="175" t="s">
        <v>228</v>
      </c>
      <c r="E47" s="176" t="s">
        <v>413</v>
      </c>
      <c r="F47" s="177">
        <v>1174</v>
      </c>
      <c r="G47" s="178">
        <v>6653</v>
      </c>
      <c r="H47" s="179">
        <v>1867</v>
      </c>
      <c r="I47" s="180">
        <v>9694</v>
      </c>
      <c r="J47" s="177">
        <v>1060</v>
      </c>
      <c r="K47" s="178">
        <v>7486</v>
      </c>
      <c r="L47" s="179">
        <v>3443</v>
      </c>
      <c r="M47" s="180">
        <v>11989</v>
      </c>
      <c r="N47" s="181">
        <v>2234</v>
      </c>
      <c r="O47" s="178">
        <v>14139</v>
      </c>
      <c r="P47" s="179">
        <v>5310</v>
      </c>
      <c r="Q47" s="180">
        <v>21683</v>
      </c>
    </row>
    <row r="48" spans="1:17" x14ac:dyDescent="0.3">
      <c r="A48" s="174">
        <v>3</v>
      </c>
      <c r="B48" s="175" t="s">
        <v>29</v>
      </c>
      <c r="C48" s="175" t="s">
        <v>30</v>
      </c>
      <c r="D48" s="175" t="s">
        <v>232</v>
      </c>
      <c r="E48" s="176" t="s">
        <v>414</v>
      </c>
      <c r="F48" s="177">
        <v>1281</v>
      </c>
      <c r="G48" s="178">
        <v>6512</v>
      </c>
      <c r="H48" s="179">
        <v>2009</v>
      </c>
      <c r="I48" s="180">
        <v>9802</v>
      </c>
      <c r="J48" s="177">
        <v>1204</v>
      </c>
      <c r="K48" s="178">
        <v>6726</v>
      </c>
      <c r="L48" s="179">
        <v>3034</v>
      </c>
      <c r="M48" s="180">
        <v>10964</v>
      </c>
      <c r="N48" s="181">
        <v>2485</v>
      </c>
      <c r="O48" s="178">
        <v>13238</v>
      </c>
      <c r="P48" s="179">
        <v>5043</v>
      </c>
      <c r="Q48" s="180">
        <v>20766</v>
      </c>
    </row>
    <row r="49" spans="1:17" x14ac:dyDescent="0.3">
      <c r="A49" s="174">
        <v>3</v>
      </c>
      <c r="B49" s="175" t="s">
        <v>29</v>
      </c>
      <c r="C49" s="175" t="s">
        <v>30</v>
      </c>
      <c r="D49" s="175" t="s">
        <v>257</v>
      </c>
      <c r="E49" s="176" t="s">
        <v>415</v>
      </c>
      <c r="F49" s="177">
        <v>1334</v>
      </c>
      <c r="G49" s="178">
        <v>9171</v>
      </c>
      <c r="H49" s="179">
        <v>2847</v>
      </c>
      <c r="I49" s="180">
        <v>13352</v>
      </c>
      <c r="J49" s="177">
        <v>1205</v>
      </c>
      <c r="K49" s="178">
        <v>10092</v>
      </c>
      <c r="L49" s="179">
        <v>4176</v>
      </c>
      <c r="M49" s="180">
        <v>15473</v>
      </c>
      <c r="N49" s="181">
        <v>2539</v>
      </c>
      <c r="O49" s="178">
        <v>19263</v>
      </c>
      <c r="P49" s="179">
        <v>7023</v>
      </c>
      <c r="Q49" s="180">
        <v>28825</v>
      </c>
    </row>
    <row r="50" spans="1:17" x14ac:dyDescent="0.3">
      <c r="A50" s="174">
        <v>3</v>
      </c>
      <c r="B50" s="175" t="s">
        <v>29</v>
      </c>
      <c r="C50" s="175" t="s">
        <v>30</v>
      </c>
      <c r="D50" s="175" t="s">
        <v>241</v>
      </c>
      <c r="E50" s="176" t="s">
        <v>416</v>
      </c>
      <c r="F50" s="177">
        <v>2343</v>
      </c>
      <c r="G50" s="178">
        <v>10661</v>
      </c>
      <c r="H50" s="179">
        <v>3244</v>
      </c>
      <c r="I50" s="180">
        <v>16248</v>
      </c>
      <c r="J50" s="177">
        <v>2084</v>
      </c>
      <c r="K50" s="178">
        <v>11342</v>
      </c>
      <c r="L50" s="179">
        <v>4394</v>
      </c>
      <c r="M50" s="180">
        <v>17820</v>
      </c>
      <c r="N50" s="181">
        <v>4427</v>
      </c>
      <c r="O50" s="178">
        <v>22003</v>
      </c>
      <c r="P50" s="179">
        <v>7638</v>
      </c>
      <c r="Q50" s="180">
        <v>34068</v>
      </c>
    </row>
    <row r="51" spans="1:17" x14ac:dyDescent="0.3">
      <c r="A51" s="174">
        <v>3</v>
      </c>
      <c r="B51" s="175" t="s">
        <v>29</v>
      </c>
      <c r="C51" s="175" t="s">
        <v>30</v>
      </c>
      <c r="D51" s="175" t="s">
        <v>245</v>
      </c>
      <c r="E51" s="176" t="s">
        <v>417</v>
      </c>
      <c r="F51" s="177">
        <v>1269</v>
      </c>
      <c r="G51" s="178">
        <v>9377</v>
      </c>
      <c r="H51" s="179">
        <v>2905</v>
      </c>
      <c r="I51" s="180">
        <v>13551</v>
      </c>
      <c r="J51" s="177">
        <v>1274</v>
      </c>
      <c r="K51" s="178">
        <v>9852</v>
      </c>
      <c r="L51" s="179">
        <v>4454</v>
      </c>
      <c r="M51" s="180">
        <v>15580</v>
      </c>
      <c r="N51" s="181">
        <v>2543</v>
      </c>
      <c r="O51" s="178">
        <v>19229</v>
      </c>
      <c r="P51" s="179">
        <v>7359</v>
      </c>
      <c r="Q51" s="180">
        <v>29131</v>
      </c>
    </row>
    <row r="52" spans="1:17" x14ac:dyDescent="0.3">
      <c r="A52" s="174">
        <v>3</v>
      </c>
      <c r="B52" s="175" t="s">
        <v>29</v>
      </c>
      <c r="C52" s="175" t="s">
        <v>30</v>
      </c>
      <c r="D52" s="175" t="s">
        <v>236</v>
      </c>
      <c r="E52" s="176" t="s">
        <v>418</v>
      </c>
      <c r="F52" s="177">
        <v>1202</v>
      </c>
      <c r="G52" s="178">
        <v>6030</v>
      </c>
      <c r="H52" s="179">
        <v>1757</v>
      </c>
      <c r="I52" s="180">
        <v>8989</v>
      </c>
      <c r="J52" s="177">
        <v>1142</v>
      </c>
      <c r="K52" s="178">
        <v>6366</v>
      </c>
      <c r="L52" s="179">
        <v>2782</v>
      </c>
      <c r="M52" s="180">
        <v>10290</v>
      </c>
      <c r="N52" s="181">
        <v>2344</v>
      </c>
      <c r="O52" s="178">
        <v>12396</v>
      </c>
      <c r="P52" s="179">
        <v>4539</v>
      </c>
      <c r="Q52" s="180">
        <v>19279</v>
      </c>
    </row>
    <row r="53" spans="1:17" x14ac:dyDescent="0.3">
      <c r="A53" s="174">
        <v>3</v>
      </c>
      <c r="B53" s="175" t="s">
        <v>29</v>
      </c>
      <c r="C53" s="175" t="s">
        <v>30</v>
      </c>
      <c r="D53" s="175" t="s">
        <v>261</v>
      </c>
      <c r="E53" s="176" t="s">
        <v>419</v>
      </c>
      <c r="F53" s="177">
        <v>1388</v>
      </c>
      <c r="G53" s="178">
        <v>6168</v>
      </c>
      <c r="H53" s="179">
        <v>2077</v>
      </c>
      <c r="I53" s="180">
        <v>9633</v>
      </c>
      <c r="J53" s="177">
        <v>1218</v>
      </c>
      <c r="K53" s="178">
        <v>6575</v>
      </c>
      <c r="L53" s="179">
        <v>3222</v>
      </c>
      <c r="M53" s="180">
        <v>11015</v>
      </c>
      <c r="N53" s="181">
        <v>2606</v>
      </c>
      <c r="O53" s="178">
        <v>12743</v>
      </c>
      <c r="P53" s="179">
        <v>5299</v>
      </c>
      <c r="Q53" s="180">
        <v>20648</v>
      </c>
    </row>
    <row r="54" spans="1:17" x14ac:dyDescent="0.3">
      <c r="A54" s="182"/>
      <c r="B54" s="183"/>
      <c r="C54" s="183"/>
      <c r="D54" s="183"/>
      <c r="E54" s="184" t="str">
        <f>"TOTAL"&amp;" "&amp;UPPER(C53)</f>
        <v>TOTAL BARCELONA DRETA</v>
      </c>
      <c r="F54" s="185">
        <v>23514</v>
      </c>
      <c r="G54" s="186">
        <v>123020</v>
      </c>
      <c r="H54" s="187">
        <v>35537</v>
      </c>
      <c r="I54" s="188">
        <v>182071</v>
      </c>
      <c r="J54" s="185">
        <v>21958</v>
      </c>
      <c r="K54" s="186">
        <v>133198</v>
      </c>
      <c r="L54" s="187">
        <v>54931</v>
      </c>
      <c r="M54" s="188">
        <v>210087</v>
      </c>
      <c r="N54" s="185">
        <v>45472</v>
      </c>
      <c r="O54" s="186">
        <v>256218</v>
      </c>
      <c r="P54" s="187">
        <v>90468</v>
      </c>
      <c r="Q54" s="188">
        <v>392158</v>
      </c>
    </row>
    <row r="55" spans="1:17" x14ac:dyDescent="0.3">
      <c r="A55" s="174">
        <v>4</v>
      </c>
      <c r="B55" s="175" t="s">
        <v>31</v>
      </c>
      <c r="C55" s="175" t="s">
        <v>32</v>
      </c>
      <c r="D55" s="175" t="s">
        <v>331</v>
      </c>
      <c r="E55" s="176" t="s">
        <v>420</v>
      </c>
      <c r="F55" s="177">
        <v>2812</v>
      </c>
      <c r="G55" s="178">
        <v>10797</v>
      </c>
      <c r="H55" s="179">
        <v>2147</v>
      </c>
      <c r="I55" s="180">
        <v>15756</v>
      </c>
      <c r="J55" s="177">
        <v>2666</v>
      </c>
      <c r="K55" s="178">
        <v>10510</v>
      </c>
      <c r="L55" s="179">
        <v>2943</v>
      </c>
      <c r="M55" s="180">
        <v>16119</v>
      </c>
      <c r="N55" s="181">
        <v>5478</v>
      </c>
      <c r="O55" s="178">
        <v>21307</v>
      </c>
      <c r="P55" s="179">
        <v>5090</v>
      </c>
      <c r="Q55" s="180">
        <v>31875</v>
      </c>
    </row>
    <row r="56" spans="1:17" x14ac:dyDescent="0.3">
      <c r="A56" s="174">
        <v>4</v>
      </c>
      <c r="B56" s="175" t="s">
        <v>31</v>
      </c>
      <c r="C56" s="175" t="s">
        <v>32</v>
      </c>
      <c r="D56" s="175" t="s">
        <v>275</v>
      </c>
      <c r="E56" s="176" t="s">
        <v>421</v>
      </c>
      <c r="F56" s="177">
        <v>1331</v>
      </c>
      <c r="G56" s="178">
        <v>5997</v>
      </c>
      <c r="H56" s="179">
        <v>1730</v>
      </c>
      <c r="I56" s="180">
        <v>9058</v>
      </c>
      <c r="J56" s="177">
        <v>1237</v>
      </c>
      <c r="K56" s="178">
        <v>6119</v>
      </c>
      <c r="L56" s="179">
        <v>2347</v>
      </c>
      <c r="M56" s="180">
        <v>9703</v>
      </c>
      <c r="N56" s="181">
        <v>2568</v>
      </c>
      <c r="O56" s="178">
        <v>12116</v>
      </c>
      <c r="P56" s="179">
        <v>4077</v>
      </c>
      <c r="Q56" s="180">
        <v>18761</v>
      </c>
    </row>
    <row r="57" spans="1:17" x14ac:dyDescent="0.3">
      <c r="A57" s="174">
        <v>4</v>
      </c>
      <c r="B57" s="175" t="s">
        <v>31</v>
      </c>
      <c r="C57" s="175" t="s">
        <v>32</v>
      </c>
      <c r="D57" s="175" t="s">
        <v>315</v>
      </c>
      <c r="E57" s="176" t="s">
        <v>422</v>
      </c>
      <c r="F57" s="177">
        <v>1259</v>
      </c>
      <c r="G57" s="178">
        <v>5287</v>
      </c>
      <c r="H57" s="179">
        <v>1244</v>
      </c>
      <c r="I57" s="180">
        <v>7790</v>
      </c>
      <c r="J57" s="177">
        <v>1237</v>
      </c>
      <c r="K57" s="178">
        <v>5576</v>
      </c>
      <c r="L57" s="179">
        <v>1648</v>
      </c>
      <c r="M57" s="180">
        <v>8461</v>
      </c>
      <c r="N57" s="181">
        <v>2496</v>
      </c>
      <c r="O57" s="178">
        <v>10863</v>
      </c>
      <c r="P57" s="179">
        <v>2892</v>
      </c>
      <c r="Q57" s="180">
        <v>16251</v>
      </c>
    </row>
    <row r="58" spans="1:17" x14ac:dyDescent="0.3">
      <c r="A58" s="174">
        <v>4</v>
      </c>
      <c r="B58" s="175" t="s">
        <v>31</v>
      </c>
      <c r="C58" s="175" t="s">
        <v>32</v>
      </c>
      <c r="D58" s="175" t="s">
        <v>319</v>
      </c>
      <c r="E58" s="176" t="s">
        <v>423</v>
      </c>
      <c r="F58" s="177">
        <v>1354</v>
      </c>
      <c r="G58" s="178">
        <v>5360</v>
      </c>
      <c r="H58" s="179">
        <v>1063</v>
      </c>
      <c r="I58" s="180">
        <v>7777</v>
      </c>
      <c r="J58" s="177">
        <v>1341</v>
      </c>
      <c r="K58" s="178">
        <v>5229</v>
      </c>
      <c r="L58" s="179">
        <v>1476</v>
      </c>
      <c r="M58" s="180">
        <v>8046</v>
      </c>
      <c r="N58" s="181">
        <v>2695</v>
      </c>
      <c r="O58" s="178">
        <v>10589</v>
      </c>
      <c r="P58" s="179">
        <v>2539</v>
      </c>
      <c r="Q58" s="180">
        <v>15823</v>
      </c>
    </row>
    <row r="59" spans="1:17" x14ac:dyDescent="0.3">
      <c r="A59" s="174">
        <v>4</v>
      </c>
      <c r="B59" s="175" t="s">
        <v>31</v>
      </c>
      <c r="C59" s="175" t="s">
        <v>32</v>
      </c>
      <c r="D59" s="175" t="s">
        <v>335</v>
      </c>
      <c r="E59" s="176" t="s">
        <v>424</v>
      </c>
      <c r="F59" s="177">
        <v>1299</v>
      </c>
      <c r="G59" s="178">
        <v>5532</v>
      </c>
      <c r="H59" s="179">
        <v>1455</v>
      </c>
      <c r="I59" s="180">
        <v>8286</v>
      </c>
      <c r="J59" s="177">
        <v>1215</v>
      </c>
      <c r="K59" s="178">
        <v>5838</v>
      </c>
      <c r="L59" s="179">
        <v>2228</v>
      </c>
      <c r="M59" s="180">
        <v>9281</v>
      </c>
      <c r="N59" s="181">
        <v>2514</v>
      </c>
      <c r="O59" s="178">
        <v>11370</v>
      </c>
      <c r="P59" s="179">
        <v>3683</v>
      </c>
      <c r="Q59" s="180">
        <v>17567</v>
      </c>
    </row>
    <row r="60" spans="1:17" x14ac:dyDescent="0.3">
      <c r="A60" s="174">
        <v>4</v>
      </c>
      <c r="B60" s="175" t="s">
        <v>31</v>
      </c>
      <c r="C60" s="175" t="s">
        <v>32</v>
      </c>
      <c r="D60" s="175" t="s">
        <v>327</v>
      </c>
      <c r="E60" s="176" t="s">
        <v>425</v>
      </c>
      <c r="F60" s="177">
        <v>1013</v>
      </c>
      <c r="G60" s="178">
        <v>3834</v>
      </c>
      <c r="H60" s="179">
        <v>707</v>
      </c>
      <c r="I60" s="180">
        <v>5554</v>
      </c>
      <c r="J60" s="177">
        <v>905</v>
      </c>
      <c r="K60" s="178">
        <v>3339</v>
      </c>
      <c r="L60" s="179">
        <v>911</v>
      </c>
      <c r="M60" s="180">
        <v>5155</v>
      </c>
      <c r="N60" s="181">
        <v>1918</v>
      </c>
      <c r="O60" s="178">
        <v>7173</v>
      </c>
      <c r="P60" s="179">
        <v>1618</v>
      </c>
      <c r="Q60" s="180">
        <v>10709</v>
      </c>
    </row>
    <row r="61" spans="1:17" x14ac:dyDescent="0.3">
      <c r="A61" s="174">
        <v>4</v>
      </c>
      <c r="B61" s="175" t="s">
        <v>31</v>
      </c>
      <c r="C61" s="175" t="s">
        <v>32</v>
      </c>
      <c r="D61" s="175" t="s">
        <v>323</v>
      </c>
      <c r="E61" s="176" t="s">
        <v>426</v>
      </c>
      <c r="F61" s="177">
        <v>1166</v>
      </c>
      <c r="G61" s="178">
        <v>4450</v>
      </c>
      <c r="H61" s="179">
        <v>1040</v>
      </c>
      <c r="I61" s="180">
        <v>6656</v>
      </c>
      <c r="J61" s="177">
        <v>1082</v>
      </c>
      <c r="K61" s="178">
        <v>4249</v>
      </c>
      <c r="L61" s="179">
        <v>1520</v>
      </c>
      <c r="M61" s="180">
        <v>6851</v>
      </c>
      <c r="N61" s="181">
        <v>2248</v>
      </c>
      <c r="O61" s="178">
        <v>8699</v>
      </c>
      <c r="P61" s="179">
        <v>2560</v>
      </c>
      <c r="Q61" s="180">
        <v>13507</v>
      </c>
    </row>
    <row r="62" spans="1:17" x14ac:dyDescent="0.3">
      <c r="A62" s="174">
        <v>4</v>
      </c>
      <c r="B62" s="175" t="s">
        <v>31</v>
      </c>
      <c r="C62" s="175" t="s">
        <v>32</v>
      </c>
      <c r="D62" s="175" t="s">
        <v>266</v>
      </c>
      <c r="E62" s="176" t="s">
        <v>427</v>
      </c>
      <c r="F62" s="177">
        <v>1961</v>
      </c>
      <c r="G62" s="178">
        <v>9143</v>
      </c>
      <c r="H62" s="179">
        <v>2942</v>
      </c>
      <c r="I62" s="180">
        <v>14046</v>
      </c>
      <c r="J62" s="177">
        <v>1914</v>
      </c>
      <c r="K62" s="178">
        <v>10046</v>
      </c>
      <c r="L62" s="179">
        <v>4379</v>
      </c>
      <c r="M62" s="180">
        <v>16339</v>
      </c>
      <c r="N62" s="181">
        <v>3875</v>
      </c>
      <c r="O62" s="178">
        <v>19189</v>
      </c>
      <c r="P62" s="179">
        <v>7321</v>
      </c>
      <c r="Q62" s="180">
        <v>30385</v>
      </c>
    </row>
    <row r="63" spans="1:17" x14ac:dyDescent="0.3">
      <c r="A63" s="174">
        <v>4</v>
      </c>
      <c r="B63" s="175" t="s">
        <v>31</v>
      </c>
      <c r="C63" s="175" t="s">
        <v>32</v>
      </c>
      <c r="D63" s="175" t="s">
        <v>271</v>
      </c>
      <c r="E63" s="176" t="s">
        <v>428</v>
      </c>
      <c r="F63" s="177">
        <v>1650</v>
      </c>
      <c r="G63" s="178">
        <v>6570</v>
      </c>
      <c r="H63" s="179">
        <v>1774</v>
      </c>
      <c r="I63" s="180">
        <v>9994</v>
      </c>
      <c r="J63" s="177">
        <v>1569</v>
      </c>
      <c r="K63" s="178">
        <v>7144</v>
      </c>
      <c r="L63" s="179">
        <v>2667</v>
      </c>
      <c r="M63" s="180">
        <v>11380</v>
      </c>
      <c r="N63" s="181">
        <v>3219</v>
      </c>
      <c r="O63" s="178">
        <v>13714</v>
      </c>
      <c r="P63" s="179">
        <v>4441</v>
      </c>
      <c r="Q63" s="180">
        <v>21374</v>
      </c>
    </row>
    <row r="64" spans="1:17" x14ac:dyDescent="0.3">
      <c r="A64" s="174">
        <v>4</v>
      </c>
      <c r="B64" s="175" t="s">
        <v>31</v>
      </c>
      <c r="C64" s="175" t="s">
        <v>32</v>
      </c>
      <c r="D64" s="175" t="s">
        <v>279</v>
      </c>
      <c r="E64" s="176" t="s">
        <v>429</v>
      </c>
      <c r="F64" s="177">
        <v>1761</v>
      </c>
      <c r="G64" s="178">
        <v>8222</v>
      </c>
      <c r="H64" s="179">
        <v>2806</v>
      </c>
      <c r="I64" s="180">
        <v>12789</v>
      </c>
      <c r="J64" s="177">
        <v>1664</v>
      </c>
      <c r="K64" s="178">
        <v>8643</v>
      </c>
      <c r="L64" s="179">
        <v>4186</v>
      </c>
      <c r="M64" s="180">
        <v>14493</v>
      </c>
      <c r="N64" s="181">
        <v>3425</v>
      </c>
      <c r="O64" s="178">
        <v>16865</v>
      </c>
      <c r="P64" s="179">
        <v>6992</v>
      </c>
      <c r="Q64" s="180">
        <v>27282</v>
      </c>
    </row>
    <row r="65" spans="1:17" x14ac:dyDescent="0.3">
      <c r="A65" s="174">
        <v>4</v>
      </c>
      <c r="B65" s="175" t="s">
        <v>31</v>
      </c>
      <c r="C65" s="175" t="s">
        <v>32</v>
      </c>
      <c r="D65" s="175" t="s">
        <v>283</v>
      </c>
      <c r="E65" s="176" t="s">
        <v>430</v>
      </c>
      <c r="F65" s="177">
        <v>1720</v>
      </c>
      <c r="G65" s="178">
        <v>8792</v>
      </c>
      <c r="H65" s="179">
        <v>2972</v>
      </c>
      <c r="I65" s="180">
        <v>13484</v>
      </c>
      <c r="J65" s="177">
        <v>1666</v>
      </c>
      <c r="K65" s="178">
        <v>8914</v>
      </c>
      <c r="L65" s="179">
        <v>4722</v>
      </c>
      <c r="M65" s="180">
        <v>15302</v>
      </c>
      <c r="N65" s="181">
        <v>3386</v>
      </c>
      <c r="O65" s="178">
        <v>17706</v>
      </c>
      <c r="P65" s="179">
        <v>7694</v>
      </c>
      <c r="Q65" s="180">
        <v>28786</v>
      </c>
    </row>
    <row r="66" spans="1:17" x14ac:dyDescent="0.3">
      <c r="A66" s="174">
        <v>4</v>
      </c>
      <c r="B66" s="175" t="s">
        <v>31</v>
      </c>
      <c r="C66" s="175" t="s">
        <v>32</v>
      </c>
      <c r="D66" s="175" t="s">
        <v>287</v>
      </c>
      <c r="E66" s="176" t="s">
        <v>431</v>
      </c>
      <c r="F66" s="177">
        <v>1266</v>
      </c>
      <c r="G66" s="178">
        <v>5876</v>
      </c>
      <c r="H66" s="179">
        <v>2045</v>
      </c>
      <c r="I66" s="180">
        <v>9187</v>
      </c>
      <c r="J66" s="177">
        <v>1131</v>
      </c>
      <c r="K66" s="178">
        <v>6135</v>
      </c>
      <c r="L66" s="179">
        <v>3170</v>
      </c>
      <c r="M66" s="180">
        <v>10436</v>
      </c>
      <c r="N66" s="181">
        <v>2397</v>
      </c>
      <c r="O66" s="178">
        <v>12011</v>
      </c>
      <c r="P66" s="179">
        <v>5215</v>
      </c>
      <c r="Q66" s="180">
        <v>19623</v>
      </c>
    </row>
    <row r="67" spans="1:17" x14ac:dyDescent="0.3">
      <c r="A67" s="174">
        <v>4</v>
      </c>
      <c r="B67" s="175" t="s">
        <v>31</v>
      </c>
      <c r="C67" s="175" t="s">
        <v>32</v>
      </c>
      <c r="D67" s="175" t="s">
        <v>291</v>
      </c>
      <c r="E67" s="176" t="s">
        <v>432</v>
      </c>
      <c r="F67" s="177">
        <v>18</v>
      </c>
      <c r="G67" s="178">
        <v>396</v>
      </c>
      <c r="H67" s="179">
        <v>45</v>
      </c>
      <c r="I67" s="180">
        <v>459</v>
      </c>
      <c r="J67" s="177">
        <v>15</v>
      </c>
      <c r="K67" s="178">
        <v>286</v>
      </c>
      <c r="L67" s="179">
        <v>70</v>
      </c>
      <c r="M67" s="180">
        <v>371</v>
      </c>
      <c r="N67" s="181">
        <v>33</v>
      </c>
      <c r="O67" s="178">
        <v>682</v>
      </c>
      <c r="P67" s="179">
        <v>115</v>
      </c>
      <c r="Q67" s="180">
        <v>830</v>
      </c>
    </row>
    <row r="68" spans="1:17" x14ac:dyDescent="0.3">
      <c r="A68" s="174">
        <v>4</v>
      </c>
      <c r="B68" s="175" t="s">
        <v>31</v>
      </c>
      <c r="C68" s="175" t="s">
        <v>32</v>
      </c>
      <c r="D68" s="175" t="s">
        <v>295</v>
      </c>
      <c r="E68" s="176" t="s">
        <v>433</v>
      </c>
      <c r="F68" s="177">
        <v>840</v>
      </c>
      <c r="G68" s="178">
        <v>3255</v>
      </c>
      <c r="H68" s="179">
        <v>1248</v>
      </c>
      <c r="I68" s="180">
        <v>5343</v>
      </c>
      <c r="J68" s="177">
        <v>885</v>
      </c>
      <c r="K68" s="178">
        <v>3497</v>
      </c>
      <c r="L68" s="179">
        <v>1816</v>
      </c>
      <c r="M68" s="180">
        <v>6198</v>
      </c>
      <c r="N68" s="181">
        <v>1725</v>
      </c>
      <c r="O68" s="178">
        <v>6752</v>
      </c>
      <c r="P68" s="179">
        <v>3064</v>
      </c>
      <c r="Q68" s="180">
        <v>11541</v>
      </c>
    </row>
    <row r="69" spans="1:17" x14ac:dyDescent="0.3">
      <c r="A69" s="174">
        <v>4</v>
      </c>
      <c r="B69" s="175" t="s">
        <v>31</v>
      </c>
      <c r="C69" s="175" t="s">
        <v>32</v>
      </c>
      <c r="D69" s="175" t="s">
        <v>299</v>
      </c>
      <c r="E69" s="176" t="s">
        <v>434</v>
      </c>
      <c r="F69" s="177">
        <v>1531</v>
      </c>
      <c r="G69" s="178">
        <v>6707</v>
      </c>
      <c r="H69" s="179">
        <v>1867</v>
      </c>
      <c r="I69" s="180">
        <v>10105</v>
      </c>
      <c r="J69" s="177">
        <v>1434</v>
      </c>
      <c r="K69" s="178">
        <v>7064</v>
      </c>
      <c r="L69" s="179">
        <v>3081</v>
      </c>
      <c r="M69" s="180">
        <v>11579</v>
      </c>
      <c r="N69" s="181">
        <v>2965</v>
      </c>
      <c r="O69" s="178">
        <v>13771</v>
      </c>
      <c r="P69" s="179">
        <v>4948</v>
      </c>
      <c r="Q69" s="180">
        <v>21684</v>
      </c>
    </row>
    <row r="70" spans="1:17" x14ac:dyDescent="0.3">
      <c r="A70" s="174">
        <v>4</v>
      </c>
      <c r="B70" s="175" t="s">
        <v>31</v>
      </c>
      <c r="C70" s="175" t="s">
        <v>32</v>
      </c>
      <c r="D70" s="175" t="s">
        <v>303</v>
      </c>
      <c r="E70" s="176" t="s">
        <v>435</v>
      </c>
      <c r="F70" s="177">
        <v>849</v>
      </c>
      <c r="G70" s="178">
        <v>4552</v>
      </c>
      <c r="H70" s="179">
        <v>1732</v>
      </c>
      <c r="I70" s="180">
        <v>7133</v>
      </c>
      <c r="J70" s="177">
        <v>817</v>
      </c>
      <c r="K70" s="178">
        <v>4724</v>
      </c>
      <c r="L70" s="179">
        <v>2339</v>
      </c>
      <c r="M70" s="180">
        <v>7880</v>
      </c>
      <c r="N70" s="181">
        <v>1666</v>
      </c>
      <c r="O70" s="178">
        <v>9276</v>
      </c>
      <c r="P70" s="179">
        <v>4071</v>
      </c>
      <c r="Q70" s="180">
        <v>15013</v>
      </c>
    </row>
    <row r="71" spans="1:17" x14ac:dyDescent="0.3">
      <c r="A71" s="174">
        <v>4</v>
      </c>
      <c r="B71" s="175" t="s">
        <v>31</v>
      </c>
      <c r="C71" s="175" t="s">
        <v>32</v>
      </c>
      <c r="D71" s="175" t="s">
        <v>307</v>
      </c>
      <c r="E71" s="176" t="s">
        <v>436</v>
      </c>
      <c r="F71" s="177">
        <v>1170</v>
      </c>
      <c r="G71" s="178">
        <v>5522</v>
      </c>
      <c r="H71" s="179">
        <v>1764</v>
      </c>
      <c r="I71" s="180">
        <v>8456</v>
      </c>
      <c r="J71" s="177">
        <v>1182</v>
      </c>
      <c r="K71" s="178">
        <v>5948</v>
      </c>
      <c r="L71" s="179">
        <v>2504</v>
      </c>
      <c r="M71" s="180">
        <v>9634</v>
      </c>
      <c r="N71" s="181">
        <v>2352</v>
      </c>
      <c r="O71" s="178">
        <v>11470</v>
      </c>
      <c r="P71" s="179">
        <v>4268</v>
      </c>
      <c r="Q71" s="180">
        <v>18090</v>
      </c>
    </row>
    <row r="72" spans="1:17" x14ac:dyDescent="0.3">
      <c r="A72" s="174">
        <v>4</v>
      </c>
      <c r="B72" s="175" t="s">
        <v>31</v>
      </c>
      <c r="C72" s="175" t="s">
        <v>32</v>
      </c>
      <c r="D72" s="175" t="s">
        <v>311</v>
      </c>
      <c r="E72" s="176" t="s">
        <v>437</v>
      </c>
      <c r="F72" s="177">
        <v>1536</v>
      </c>
      <c r="G72" s="178">
        <v>7521</v>
      </c>
      <c r="H72" s="179">
        <v>2713</v>
      </c>
      <c r="I72" s="180">
        <v>11770</v>
      </c>
      <c r="J72" s="177">
        <v>1456</v>
      </c>
      <c r="K72" s="178">
        <v>7730</v>
      </c>
      <c r="L72" s="179">
        <v>3864</v>
      </c>
      <c r="M72" s="180">
        <v>13050</v>
      </c>
      <c r="N72" s="181">
        <v>2992</v>
      </c>
      <c r="O72" s="178">
        <v>15251</v>
      </c>
      <c r="P72" s="179">
        <v>6577</v>
      </c>
      <c r="Q72" s="180">
        <v>24820</v>
      </c>
    </row>
    <row r="73" spans="1:17" x14ac:dyDescent="0.3">
      <c r="A73" s="174">
        <v>4</v>
      </c>
      <c r="B73" s="175" t="s">
        <v>31</v>
      </c>
      <c r="C73" s="175" t="s">
        <v>32</v>
      </c>
      <c r="D73" s="175" t="s">
        <v>339</v>
      </c>
      <c r="E73" s="176" t="s">
        <v>438</v>
      </c>
      <c r="F73" s="177">
        <v>1695</v>
      </c>
      <c r="G73" s="178">
        <v>7956</v>
      </c>
      <c r="H73" s="179">
        <v>2405</v>
      </c>
      <c r="I73" s="180">
        <v>12056</v>
      </c>
      <c r="J73" s="177">
        <v>1670</v>
      </c>
      <c r="K73" s="178">
        <v>8518</v>
      </c>
      <c r="L73" s="179">
        <v>3818</v>
      </c>
      <c r="M73" s="180">
        <v>14006</v>
      </c>
      <c r="N73" s="181">
        <v>3365</v>
      </c>
      <c r="O73" s="178">
        <v>16474</v>
      </c>
      <c r="P73" s="179">
        <v>6223</v>
      </c>
      <c r="Q73" s="180">
        <v>26062</v>
      </c>
    </row>
    <row r="74" spans="1:17" x14ac:dyDescent="0.3">
      <c r="A74" s="174">
        <v>4</v>
      </c>
      <c r="B74" s="175" t="s">
        <v>31</v>
      </c>
      <c r="C74" s="175" t="s">
        <v>32</v>
      </c>
      <c r="D74" s="175" t="s">
        <v>344</v>
      </c>
      <c r="E74" s="176" t="s">
        <v>439</v>
      </c>
      <c r="F74" s="177">
        <v>1760</v>
      </c>
      <c r="G74" s="178">
        <v>9741</v>
      </c>
      <c r="H74" s="179">
        <v>3210</v>
      </c>
      <c r="I74" s="180">
        <v>14711</v>
      </c>
      <c r="J74" s="177">
        <v>1682</v>
      </c>
      <c r="K74" s="178">
        <v>10334</v>
      </c>
      <c r="L74" s="179">
        <v>4369</v>
      </c>
      <c r="M74" s="180">
        <v>16385</v>
      </c>
      <c r="N74" s="181">
        <v>3442</v>
      </c>
      <c r="O74" s="178">
        <v>20075</v>
      </c>
      <c r="P74" s="179">
        <v>7579</v>
      </c>
      <c r="Q74" s="180">
        <v>31096</v>
      </c>
    </row>
    <row r="75" spans="1:17" x14ac:dyDescent="0.3">
      <c r="A75" s="174">
        <v>4</v>
      </c>
      <c r="B75" s="175" t="s">
        <v>31</v>
      </c>
      <c r="C75" s="175" t="s">
        <v>32</v>
      </c>
      <c r="D75" s="175" t="s">
        <v>348</v>
      </c>
      <c r="E75" s="176" t="s">
        <v>440</v>
      </c>
      <c r="F75" s="177">
        <v>1974</v>
      </c>
      <c r="G75" s="178">
        <v>7346</v>
      </c>
      <c r="H75" s="179">
        <v>1981</v>
      </c>
      <c r="I75" s="180">
        <v>11301</v>
      </c>
      <c r="J75" s="177">
        <v>1874</v>
      </c>
      <c r="K75" s="178">
        <v>7851</v>
      </c>
      <c r="L75" s="179">
        <v>2786</v>
      </c>
      <c r="M75" s="180">
        <v>12511</v>
      </c>
      <c r="N75" s="181">
        <v>3848</v>
      </c>
      <c r="O75" s="178">
        <v>15197</v>
      </c>
      <c r="P75" s="179">
        <v>4767</v>
      </c>
      <c r="Q75" s="180">
        <v>23812</v>
      </c>
    </row>
    <row r="76" spans="1:17" x14ac:dyDescent="0.3">
      <c r="A76" s="182"/>
      <c r="B76" s="183"/>
      <c r="C76" s="183"/>
      <c r="D76" s="183"/>
      <c r="E76" s="184" t="str">
        <f>"TOTAL"&amp;" "&amp;UPPER(C75)</f>
        <v>TOTAL BARCELONA NORD</v>
      </c>
      <c r="F76" s="185">
        <v>29965</v>
      </c>
      <c r="G76" s="186">
        <v>132856</v>
      </c>
      <c r="H76" s="187">
        <v>38890</v>
      </c>
      <c r="I76" s="188">
        <v>201711</v>
      </c>
      <c r="J76" s="185">
        <v>28642</v>
      </c>
      <c r="K76" s="186">
        <v>137694</v>
      </c>
      <c r="L76" s="187">
        <v>56844</v>
      </c>
      <c r="M76" s="188">
        <v>223180</v>
      </c>
      <c r="N76" s="185">
        <v>58607</v>
      </c>
      <c r="O76" s="186">
        <v>270550</v>
      </c>
      <c r="P76" s="187">
        <v>95734</v>
      </c>
      <c r="Q76" s="188">
        <v>424891</v>
      </c>
    </row>
    <row r="78" spans="1:17" s="220" customFormat="1" x14ac:dyDescent="0.3">
      <c r="E78" s="228" t="s">
        <v>475</v>
      </c>
      <c r="F78" s="226">
        <f>F17+F37+F54+F76</f>
        <v>107958</v>
      </c>
      <c r="G78" s="226">
        <f t="shared" ref="G78:Q78" si="0">G17+G37+G54+G76</f>
        <v>526191</v>
      </c>
      <c r="H78" s="226">
        <f t="shared" si="0"/>
        <v>142026</v>
      </c>
      <c r="I78" s="226">
        <f t="shared" si="0"/>
        <v>776175</v>
      </c>
      <c r="J78" s="226">
        <f t="shared" si="0"/>
        <v>101914</v>
      </c>
      <c r="K78" s="226">
        <f t="shared" si="0"/>
        <v>545447</v>
      </c>
      <c r="L78" s="226">
        <f t="shared" si="0"/>
        <v>210438</v>
      </c>
      <c r="M78" s="226">
        <f t="shared" si="0"/>
        <v>857799</v>
      </c>
      <c r="N78" s="226">
        <f t="shared" si="0"/>
        <v>209872</v>
      </c>
      <c r="O78" s="226">
        <f t="shared" si="0"/>
        <v>1071638</v>
      </c>
      <c r="P78" s="226">
        <f t="shared" si="0"/>
        <v>352464</v>
      </c>
      <c r="Q78" s="226">
        <f t="shared" si="0"/>
        <v>1633974</v>
      </c>
    </row>
  </sheetData>
  <mergeCells count="3">
    <mergeCell ref="F1:I1"/>
    <mergeCell ref="J1:M1"/>
    <mergeCell ref="N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8"/>
  <sheetViews>
    <sheetView topLeftCell="A22" zoomScaleNormal="100" workbookViewId="0">
      <selection activeCell="F87" sqref="F87"/>
    </sheetView>
  </sheetViews>
  <sheetFormatPr defaultColWidth="8.88671875" defaultRowHeight="14.4" x14ac:dyDescent="0.3"/>
  <cols>
    <col min="1" max="1" width="4.44140625" bestFit="1" customWidth="1"/>
    <col min="2" max="2" width="4.109375" bestFit="1" customWidth="1"/>
    <col min="3" max="3" width="32.44140625" bestFit="1" customWidth="1"/>
    <col min="4" max="4" width="6" bestFit="1" customWidth="1"/>
    <col min="5" max="5" width="38.88671875" bestFit="1" customWidth="1"/>
    <col min="6" max="25" width="8.6640625" customWidth="1"/>
    <col min="26" max="26" width="10.6640625" customWidth="1"/>
  </cols>
  <sheetData>
    <row r="1" spans="1:26" x14ac:dyDescent="0.3">
      <c r="F1" s="252" t="s">
        <v>36</v>
      </c>
      <c r="G1" s="253"/>
      <c r="H1" s="253"/>
      <c r="I1" s="253"/>
      <c r="J1" s="253"/>
      <c r="K1" s="253"/>
      <c r="L1" s="254"/>
      <c r="M1" s="252" t="s">
        <v>37</v>
      </c>
      <c r="N1" s="253"/>
      <c r="O1" s="253"/>
      <c r="P1" s="253"/>
      <c r="Q1" s="253"/>
      <c r="R1" s="253"/>
      <c r="S1" s="254"/>
      <c r="T1" s="252" t="s">
        <v>38</v>
      </c>
      <c r="U1" s="253"/>
      <c r="V1" s="253"/>
      <c r="W1" s="253"/>
      <c r="X1" s="253"/>
      <c r="Y1" s="253"/>
      <c r="Z1" s="254"/>
    </row>
    <row r="2" spans="1:26" x14ac:dyDescent="0.3">
      <c r="A2" s="60" t="s">
        <v>352</v>
      </c>
      <c r="B2" s="60" t="s">
        <v>353</v>
      </c>
      <c r="C2" s="60" t="s">
        <v>2</v>
      </c>
      <c r="D2" s="60" t="s">
        <v>369</v>
      </c>
      <c r="E2" s="60" t="s">
        <v>52</v>
      </c>
      <c r="F2" s="60" t="s">
        <v>356</v>
      </c>
      <c r="G2" s="60" t="s">
        <v>363</v>
      </c>
      <c r="H2" s="60" t="s">
        <v>364</v>
      </c>
      <c r="I2" s="60" t="s">
        <v>365</v>
      </c>
      <c r="J2" s="60" t="s">
        <v>366</v>
      </c>
      <c r="K2" s="189" t="s">
        <v>367</v>
      </c>
      <c r="L2" s="60" t="s">
        <v>370</v>
      </c>
      <c r="M2" s="60" t="s">
        <v>356</v>
      </c>
      <c r="N2" s="60" t="s">
        <v>363</v>
      </c>
      <c r="O2" s="60" t="s">
        <v>364</v>
      </c>
      <c r="P2" s="60" t="s">
        <v>365</v>
      </c>
      <c r="Q2" s="60" t="s">
        <v>366</v>
      </c>
      <c r="R2" s="189" t="s">
        <v>367</v>
      </c>
      <c r="S2" s="60" t="s">
        <v>370</v>
      </c>
      <c r="T2" s="60" t="s">
        <v>356</v>
      </c>
      <c r="U2" s="60" t="s">
        <v>363</v>
      </c>
      <c r="V2" s="60" t="s">
        <v>364</v>
      </c>
      <c r="W2" s="60" t="s">
        <v>365</v>
      </c>
      <c r="X2" s="60" t="s">
        <v>366</v>
      </c>
      <c r="Y2" s="189" t="s">
        <v>367</v>
      </c>
      <c r="Z2" s="60" t="s">
        <v>370</v>
      </c>
    </row>
    <row r="3" spans="1:26" x14ac:dyDescent="0.3">
      <c r="A3" s="190">
        <v>1</v>
      </c>
      <c r="B3" s="191" t="s">
        <v>25</v>
      </c>
      <c r="C3" s="191" t="s">
        <v>26</v>
      </c>
      <c r="D3" s="191" t="s">
        <v>108</v>
      </c>
      <c r="E3" s="192" t="s">
        <v>371</v>
      </c>
      <c r="F3" s="193">
        <v>1474</v>
      </c>
      <c r="G3" s="194">
        <v>3305</v>
      </c>
      <c r="H3" s="194">
        <v>1976</v>
      </c>
      <c r="I3" s="194">
        <v>475</v>
      </c>
      <c r="J3" s="194">
        <v>377</v>
      </c>
      <c r="K3" s="195">
        <v>130</v>
      </c>
      <c r="L3" s="196">
        <f>SUM(F3:K3)</f>
        <v>7737</v>
      </c>
      <c r="M3" s="193">
        <v>1370</v>
      </c>
      <c r="N3" s="194">
        <v>2986</v>
      </c>
      <c r="O3" s="194">
        <v>1861</v>
      </c>
      <c r="P3" s="194">
        <v>651</v>
      </c>
      <c r="Q3" s="194">
        <v>540</v>
      </c>
      <c r="R3" s="195">
        <v>207</v>
      </c>
      <c r="S3" s="196">
        <f>SUM(M3:R3)</f>
        <v>7615</v>
      </c>
      <c r="T3" s="193">
        <f t="shared" ref="T3:Y16" si="0">SUM(F3,M3)</f>
        <v>2844</v>
      </c>
      <c r="U3" s="194">
        <f t="shared" si="0"/>
        <v>6291</v>
      </c>
      <c r="V3" s="194">
        <f t="shared" si="0"/>
        <v>3837</v>
      </c>
      <c r="W3" s="194">
        <f t="shared" si="0"/>
        <v>1126</v>
      </c>
      <c r="X3" s="194">
        <f t="shared" si="0"/>
        <v>917</v>
      </c>
      <c r="Y3" s="195">
        <f t="shared" si="0"/>
        <v>337</v>
      </c>
      <c r="Z3" s="196">
        <f>SUM(T3:Y3)</f>
        <v>15352</v>
      </c>
    </row>
    <row r="4" spans="1:26" x14ac:dyDescent="0.3">
      <c r="A4" s="190">
        <v>1</v>
      </c>
      <c r="B4" s="191" t="s">
        <v>25</v>
      </c>
      <c r="C4" s="191" t="s">
        <v>26</v>
      </c>
      <c r="D4" s="191" t="s">
        <v>84</v>
      </c>
      <c r="E4" s="192" t="s">
        <v>372</v>
      </c>
      <c r="F4" s="193">
        <v>2822</v>
      </c>
      <c r="G4" s="194">
        <v>5628</v>
      </c>
      <c r="H4" s="194">
        <v>4112</v>
      </c>
      <c r="I4" s="194">
        <v>1047</v>
      </c>
      <c r="J4" s="194">
        <v>562</v>
      </c>
      <c r="K4" s="195">
        <v>259</v>
      </c>
      <c r="L4" s="196">
        <f>SUM(F4:K4)</f>
        <v>14430</v>
      </c>
      <c r="M4" s="193">
        <v>2560</v>
      </c>
      <c r="N4" s="194">
        <v>5821</v>
      </c>
      <c r="O4" s="194">
        <v>4087</v>
      </c>
      <c r="P4" s="194">
        <v>1267</v>
      </c>
      <c r="Q4" s="194">
        <v>836</v>
      </c>
      <c r="R4" s="195">
        <v>598</v>
      </c>
      <c r="S4" s="196">
        <f>SUM(M4:R4)</f>
        <v>15169</v>
      </c>
      <c r="T4" s="193">
        <f t="shared" si="0"/>
        <v>5382</v>
      </c>
      <c r="U4" s="194">
        <f t="shared" si="0"/>
        <v>11449</v>
      </c>
      <c r="V4" s="194">
        <f t="shared" si="0"/>
        <v>8199</v>
      </c>
      <c r="W4" s="194">
        <f t="shared" si="0"/>
        <v>2314</v>
      </c>
      <c r="X4" s="194">
        <f t="shared" si="0"/>
        <v>1398</v>
      </c>
      <c r="Y4" s="195">
        <f t="shared" si="0"/>
        <v>857</v>
      </c>
      <c r="Z4" s="196">
        <f>SUM(T4:Y4)</f>
        <v>29599</v>
      </c>
    </row>
    <row r="5" spans="1:26" ht="15" x14ac:dyDescent="0.25">
      <c r="A5" s="190">
        <v>1</v>
      </c>
      <c r="B5" s="191" t="s">
        <v>25</v>
      </c>
      <c r="C5" s="191" t="s">
        <v>26</v>
      </c>
      <c r="D5" s="191" t="s">
        <v>88</v>
      </c>
      <c r="E5" s="192" t="s">
        <v>373</v>
      </c>
      <c r="F5" s="193">
        <v>1942</v>
      </c>
      <c r="G5" s="194">
        <v>4509</v>
      </c>
      <c r="H5" s="194">
        <v>3076</v>
      </c>
      <c r="I5" s="194">
        <v>889</v>
      </c>
      <c r="J5" s="194">
        <v>561</v>
      </c>
      <c r="K5" s="195">
        <v>208</v>
      </c>
      <c r="L5" s="196">
        <f t="shared" ref="L5:L71" si="1">SUM(F5:K5)</f>
        <v>11185</v>
      </c>
      <c r="M5" s="193">
        <v>1821</v>
      </c>
      <c r="N5" s="194">
        <v>4656</v>
      </c>
      <c r="O5" s="194">
        <v>3097</v>
      </c>
      <c r="P5" s="194">
        <v>1057</v>
      </c>
      <c r="Q5" s="194">
        <v>820</v>
      </c>
      <c r="R5" s="195">
        <v>432</v>
      </c>
      <c r="S5" s="196">
        <f t="shared" ref="S5:S71" si="2">SUM(M5:R5)</f>
        <v>11883</v>
      </c>
      <c r="T5" s="193">
        <f t="shared" si="0"/>
        <v>3763</v>
      </c>
      <c r="U5" s="194">
        <f t="shared" si="0"/>
        <v>9165</v>
      </c>
      <c r="V5" s="194">
        <f t="shared" si="0"/>
        <v>6173</v>
      </c>
      <c r="W5" s="194">
        <f t="shared" si="0"/>
        <v>1946</v>
      </c>
      <c r="X5" s="194">
        <f t="shared" si="0"/>
        <v>1381</v>
      </c>
      <c r="Y5" s="195">
        <f t="shared" si="0"/>
        <v>640</v>
      </c>
      <c r="Z5" s="196">
        <f t="shared" ref="Z5:Z71" si="3">SUM(T5:Y5)</f>
        <v>23068</v>
      </c>
    </row>
    <row r="6" spans="1:26" ht="15" x14ac:dyDescent="0.25">
      <c r="A6" s="190">
        <v>1</v>
      </c>
      <c r="B6" s="191" t="s">
        <v>25</v>
      </c>
      <c r="C6" s="191" t="s">
        <v>26</v>
      </c>
      <c r="D6" s="191" t="s">
        <v>104</v>
      </c>
      <c r="E6" s="192" t="s">
        <v>374</v>
      </c>
      <c r="F6" s="193">
        <v>983</v>
      </c>
      <c r="G6" s="194">
        <v>2442</v>
      </c>
      <c r="H6" s="194">
        <v>1741</v>
      </c>
      <c r="I6" s="194">
        <v>569</v>
      </c>
      <c r="J6" s="194">
        <v>516</v>
      </c>
      <c r="K6" s="195">
        <v>186</v>
      </c>
      <c r="L6" s="196">
        <f t="shared" si="1"/>
        <v>6437</v>
      </c>
      <c r="M6" s="193">
        <v>862</v>
      </c>
      <c r="N6" s="194">
        <v>2381</v>
      </c>
      <c r="O6" s="194">
        <v>1859</v>
      </c>
      <c r="P6" s="194">
        <v>784</v>
      </c>
      <c r="Q6" s="194">
        <v>726</v>
      </c>
      <c r="R6" s="195">
        <v>421</v>
      </c>
      <c r="S6" s="196">
        <f t="shared" si="2"/>
        <v>7033</v>
      </c>
      <c r="T6" s="193">
        <f t="shared" si="0"/>
        <v>1845</v>
      </c>
      <c r="U6" s="194">
        <f t="shared" si="0"/>
        <v>4823</v>
      </c>
      <c r="V6" s="194">
        <f t="shared" si="0"/>
        <v>3600</v>
      </c>
      <c r="W6" s="194">
        <f t="shared" si="0"/>
        <v>1353</v>
      </c>
      <c r="X6" s="194">
        <f t="shared" si="0"/>
        <v>1242</v>
      </c>
      <c r="Y6" s="195">
        <f t="shared" si="0"/>
        <v>607</v>
      </c>
      <c r="Z6" s="196">
        <f t="shared" si="3"/>
        <v>13470</v>
      </c>
    </row>
    <row r="7" spans="1:26" ht="15" x14ac:dyDescent="0.25">
      <c r="A7" s="190">
        <v>1</v>
      </c>
      <c r="B7" s="191" t="s">
        <v>25</v>
      </c>
      <c r="C7" s="191" t="s">
        <v>26</v>
      </c>
      <c r="D7" s="191" t="s">
        <v>63</v>
      </c>
      <c r="E7" s="192" t="s">
        <v>375</v>
      </c>
      <c r="F7" s="193">
        <v>1471</v>
      </c>
      <c r="G7" s="194">
        <v>5753</v>
      </c>
      <c r="H7" s="194">
        <v>2839</v>
      </c>
      <c r="I7" s="194">
        <v>688</v>
      </c>
      <c r="J7" s="194">
        <v>404</v>
      </c>
      <c r="K7" s="195">
        <v>157</v>
      </c>
      <c r="L7" s="196">
        <f t="shared" si="1"/>
        <v>11312</v>
      </c>
      <c r="M7" s="193">
        <v>1360</v>
      </c>
      <c r="N7" s="194">
        <v>5572</v>
      </c>
      <c r="O7" s="194">
        <v>2533</v>
      </c>
      <c r="P7" s="194">
        <v>789</v>
      </c>
      <c r="Q7" s="194">
        <v>633</v>
      </c>
      <c r="R7" s="195">
        <v>443</v>
      </c>
      <c r="S7" s="196">
        <f t="shared" si="2"/>
        <v>11330</v>
      </c>
      <c r="T7" s="193">
        <f t="shared" si="0"/>
        <v>2831</v>
      </c>
      <c r="U7" s="194">
        <f t="shared" si="0"/>
        <v>11325</v>
      </c>
      <c r="V7" s="194">
        <f t="shared" si="0"/>
        <v>5372</v>
      </c>
      <c r="W7" s="194">
        <f t="shared" si="0"/>
        <v>1477</v>
      </c>
      <c r="X7" s="194">
        <f t="shared" si="0"/>
        <v>1037</v>
      </c>
      <c r="Y7" s="195">
        <f t="shared" si="0"/>
        <v>600</v>
      </c>
      <c r="Z7" s="196">
        <f t="shared" si="3"/>
        <v>22642</v>
      </c>
    </row>
    <row r="8" spans="1:26" x14ac:dyDescent="0.3">
      <c r="A8" s="190">
        <v>1</v>
      </c>
      <c r="B8" s="191" t="s">
        <v>25</v>
      </c>
      <c r="C8" s="191" t="s">
        <v>26</v>
      </c>
      <c r="D8" s="191" t="s">
        <v>68</v>
      </c>
      <c r="E8" s="192" t="s">
        <v>376</v>
      </c>
      <c r="F8" s="193">
        <v>576</v>
      </c>
      <c r="G8" s="194">
        <v>4006</v>
      </c>
      <c r="H8" s="194">
        <v>2155</v>
      </c>
      <c r="I8" s="194">
        <v>553</v>
      </c>
      <c r="J8" s="194">
        <v>300</v>
      </c>
      <c r="K8" s="195">
        <v>128</v>
      </c>
      <c r="L8" s="196">
        <f t="shared" si="1"/>
        <v>7718</v>
      </c>
      <c r="M8" s="193">
        <v>570</v>
      </c>
      <c r="N8" s="194">
        <v>3700</v>
      </c>
      <c r="O8" s="194">
        <v>1748</v>
      </c>
      <c r="P8" s="194">
        <v>494</v>
      </c>
      <c r="Q8" s="194">
        <v>408</v>
      </c>
      <c r="R8" s="195">
        <v>332</v>
      </c>
      <c r="S8" s="196">
        <f t="shared" si="2"/>
        <v>7252</v>
      </c>
      <c r="T8" s="193">
        <f t="shared" si="0"/>
        <v>1146</v>
      </c>
      <c r="U8" s="194">
        <f t="shared" si="0"/>
        <v>7706</v>
      </c>
      <c r="V8" s="194">
        <f t="shared" si="0"/>
        <v>3903</v>
      </c>
      <c r="W8" s="194">
        <f t="shared" si="0"/>
        <v>1047</v>
      </c>
      <c r="X8" s="194">
        <f t="shared" si="0"/>
        <v>708</v>
      </c>
      <c r="Y8" s="195">
        <f t="shared" si="0"/>
        <v>460</v>
      </c>
      <c r="Z8" s="196">
        <f t="shared" si="3"/>
        <v>14970</v>
      </c>
    </row>
    <row r="9" spans="1:26" ht="15" x14ac:dyDescent="0.25">
      <c r="A9" s="190">
        <v>1</v>
      </c>
      <c r="B9" s="191" t="s">
        <v>25</v>
      </c>
      <c r="C9" s="191" t="s">
        <v>26</v>
      </c>
      <c r="D9" s="191" t="s">
        <v>72</v>
      </c>
      <c r="E9" s="192" t="s">
        <v>377</v>
      </c>
      <c r="F9" s="193">
        <v>2152</v>
      </c>
      <c r="G9" s="194">
        <v>9316</v>
      </c>
      <c r="H9" s="194">
        <v>4143</v>
      </c>
      <c r="I9" s="194">
        <v>755</v>
      </c>
      <c r="J9" s="194">
        <v>428</v>
      </c>
      <c r="K9" s="195">
        <v>126</v>
      </c>
      <c r="L9" s="196">
        <f t="shared" si="1"/>
        <v>16920</v>
      </c>
      <c r="M9" s="193">
        <v>1981</v>
      </c>
      <c r="N9" s="194">
        <v>6035</v>
      </c>
      <c r="O9" s="194">
        <v>2672</v>
      </c>
      <c r="P9" s="194">
        <v>673</v>
      </c>
      <c r="Q9" s="194">
        <v>524</v>
      </c>
      <c r="R9" s="195">
        <v>323</v>
      </c>
      <c r="S9" s="196">
        <f t="shared" si="2"/>
        <v>12208</v>
      </c>
      <c r="T9" s="193">
        <f t="shared" si="0"/>
        <v>4133</v>
      </c>
      <c r="U9" s="194">
        <f t="shared" si="0"/>
        <v>15351</v>
      </c>
      <c r="V9" s="194">
        <f t="shared" si="0"/>
        <v>6815</v>
      </c>
      <c r="W9" s="194">
        <f t="shared" si="0"/>
        <v>1428</v>
      </c>
      <c r="X9" s="194">
        <f t="shared" si="0"/>
        <v>952</v>
      </c>
      <c r="Y9" s="195">
        <f t="shared" si="0"/>
        <v>449</v>
      </c>
      <c r="Z9" s="196">
        <f t="shared" si="3"/>
        <v>29128</v>
      </c>
    </row>
    <row r="10" spans="1:26" x14ac:dyDescent="0.3">
      <c r="A10" s="190">
        <v>1</v>
      </c>
      <c r="B10" s="191" t="s">
        <v>25</v>
      </c>
      <c r="C10" s="191" t="s">
        <v>26</v>
      </c>
      <c r="D10" s="191" t="s">
        <v>76</v>
      </c>
      <c r="E10" s="192" t="s">
        <v>378</v>
      </c>
      <c r="F10" s="193">
        <v>1254</v>
      </c>
      <c r="G10" s="194">
        <v>5352</v>
      </c>
      <c r="H10" s="194">
        <v>2715</v>
      </c>
      <c r="I10" s="194">
        <v>554</v>
      </c>
      <c r="J10" s="194">
        <v>327</v>
      </c>
      <c r="K10" s="195">
        <v>121</v>
      </c>
      <c r="L10" s="196">
        <f t="shared" si="1"/>
        <v>10323</v>
      </c>
      <c r="M10" s="193">
        <v>1144</v>
      </c>
      <c r="N10" s="194">
        <v>4978</v>
      </c>
      <c r="O10" s="194">
        <v>2591</v>
      </c>
      <c r="P10" s="194">
        <v>693</v>
      </c>
      <c r="Q10" s="194">
        <v>537</v>
      </c>
      <c r="R10" s="195">
        <v>389</v>
      </c>
      <c r="S10" s="196">
        <f t="shared" si="2"/>
        <v>10332</v>
      </c>
      <c r="T10" s="193">
        <f t="shared" si="0"/>
        <v>2398</v>
      </c>
      <c r="U10" s="194">
        <f t="shared" si="0"/>
        <v>10330</v>
      </c>
      <c r="V10" s="194">
        <f t="shared" si="0"/>
        <v>5306</v>
      </c>
      <c r="W10" s="194">
        <f t="shared" si="0"/>
        <v>1247</v>
      </c>
      <c r="X10" s="194">
        <f t="shared" si="0"/>
        <v>864</v>
      </c>
      <c r="Y10" s="195">
        <f t="shared" si="0"/>
        <v>510</v>
      </c>
      <c r="Z10" s="196">
        <f t="shared" si="3"/>
        <v>20655</v>
      </c>
    </row>
    <row r="11" spans="1:26" ht="15" x14ac:dyDescent="0.25">
      <c r="A11" s="190">
        <v>1</v>
      </c>
      <c r="B11" s="191" t="s">
        <v>25</v>
      </c>
      <c r="C11" s="191" t="s">
        <v>26</v>
      </c>
      <c r="D11" s="191" t="s">
        <v>112</v>
      </c>
      <c r="E11" s="192" t="s">
        <v>379</v>
      </c>
      <c r="F11" s="193">
        <v>1392</v>
      </c>
      <c r="G11" s="194">
        <v>4111</v>
      </c>
      <c r="H11" s="194">
        <v>3011</v>
      </c>
      <c r="I11" s="194">
        <v>1150</v>
      </c>
      <c r="J11" s="194">
        <v>779</v>
      </c>
      <c r="K11" s="195">
        <v>296</v>
      </c>
      <c r="L11" s="196">
        <f t="shared" si="1"/>
        <v>10739</v>
      </c>
      <c r="M11" s="193">
        <v>1372</v>
      </c>
      <c r="N11" s="194">
        <v>4007</v>
      </c>
      <c r="O11" s="194">
        <v>3332</v>
      </c>
      <c r="P11" s="194">
        <v>1483</v>
      </c>
      <c r="Q11" s="194">
        <v>1066</v>
      </c>
      <c r="R11" s="195">
        <v>551</v>
      </c>
      <c r="S11" s="196">
        <f t="shared" si="2"/>
        <v>11811</v>
      </c>
      <c r="T11" s="193">
        <f t="shared" si="0"/>
        <v>2764</v>
      </c>
      <c r="U11" s="194">
        <f t="shared" si="0"/>
        <v>8118</v>
      </c>
      <c r="V11" s="194">
        <f t="shared" si="0"/>
        <v>6343</v>
      </c>
      <c r="W11" s="194">
        <f t="shared" si="0"/>
        <v>2633</v>
      </c>
      <c r="X11" s="194">
        <f t="shared" si="0"/>
        <v>1845</v>
      </c>
      <c r="Y11" s="195">
        <f t="shared" si="0"/>
        <v>847</v>
      </c>
      <c r="Z11" s="196">
        <f t="shared" si="3"/>
        <v>22550</v>
      </c>
    </row>
    <row r="12" spans="1:26" x14ac:dyDescent="0.3">
      <c r="A12" s="190">
        <v>1</v>
      </c>
      <c r="B12" s="191" t="s">
        <v>25</v>
      </c>
      <c r="C12" s="191" t="s">
        <v>26</v>
      </c>
      <c r="D12" s="191" t="s">
        <v>92</v>
      </c>
      <c r="E12" s="192" t="s">
        <v>380</v>
      </c>
      <c r="F12" s="193">
        <v>1796</v>
      </c>
      <c r="G12" s="194">
        <v>5413</v>
      </c>
      <c r="H12" s="194">
        <v>3398</v>
      </c>
      <c r="I12" s="194">
        <v>933</v>
      </c>
      <c r="J12" s="194">
        <v>648</v>
      </c>
      <c r="K12" s="195">
        <v>346</v>
      </c>
      <c r="L12" s="196">
        <f t="shared" si="1"/>
        <v>12534</v>
      </c>
      <c r="M12" s="193">
        <v>1669</v>
      </c>
      <c r="N12" s="194">
        <v>4358</v>
      </c>
      <c r="O12" s="194">
        <v>3273</v>
      </c>
      <c r="P12" s="194">
        <v>1056</v>
      </c>
      <c r="Q12" s="194">
        <v>1100</v>
      </c>
      <c r="R12" s="195">
        <v>593</v>
      </c>
      <c r="S12" s="196">
        <f t="shared" si="2"/>
        <v>12049</v>
      </c>
      <c r="T12" s="193">
        <f t="shared" si="0"/>
        <v>3465</v>
      </c>
      <c r="U12" s="194">
        <f t="shared" si="0"/>
        <v>9771</v>
      </c>
      <c r="V12" s="194">
        <f t="shared" si="0"/>
        <v>6671</v>
      </c>
      <c r="W12" s="194">
        <f t="shared" si="0"/>
        <v>1989</v>
      </c>
      <c r="X12" s="194">
        <f t="shared" si="0"/>
        <v>1748</v>
      </c>
      <c r="Y12" s="195">
        <f t="shared" si="0"/>
        <v>939</v>
      </c>
      <c r="Z12" s="196">
        <f t="shared" si="3"/>
        <v>24583</v>
      </c>
    </row>
    <row r="13" spans="1:26" ht="15" x14ac:dyDescent="0.25">
      <c r="A13" s="190">
        <v>1</v>
      </c>
      <c r="B13" s="191" t="s">
        <v>25</v>
      </c>
      <c r="C13" s="191" t="s">
        <v>26</v>
      </c>
      <c r="D13" s="191" t="s">
        <v>96</v>
      </c>
      <c r="E13" s="192" t="s">
        <v>381</v>
      </c>
      <c r="F13" s="193">
        <v>1953</v>
      </c>
      <c r="G13" s="194">
        <v>5018</v>
      </c>
      <c r="H13" s="194">
        <v>3491</v>
      </c>
      <c r="I13" s="194">
        <v>1177</v>
      </c>
      <c r="J13" s="194">
        <v>602</v>
      </c>
      <c r="K13" s="195">
        <v>257</v>
      </c>
      <c r="L13" s="196">
        <f t="shared" si="1"/>
        <v>12498</v>
      </c>
      <c r="M13" s="193">
        <v>1840</v>
      </c>
      <c r="N13" s="194">
        <v>4933</v>
      </c>
      <c r="O13" s="194">
        <v>3880</v>
      </c>
      <c r="P13" s="194">
        <v>1349</v>
      </c>
      <c r="Q13" s="194">
        <v>853</v>
      </c>
      <c r="R13" s="195">
        <v>513</v>
      </c>
      <c r="S13" s="196">
        <f t="shared" si="2"/>
        <v>13368</v>
      </c>
      <c r="T13" s="193">
        <f t="shared" si="0"/>
        <v>3793</v>
      </c>
      <c r="U13" s="194">
        <f t="shared" si="0"/>
        <v>9951</v>
      </c>
      <c r="V13" s="194">
        <f t="shared" si="0"/>
        <v>7371</v>
      </c>
      <c r="W13" s="194">
        <f t="shared" si="0"/>
        <v>2526</v>
      </c>
      <c r="X13" s="194">
        <f t="shared" si="0"/>
        <v>1455</v>
      </c>
      <c r="Y13" s="195">
        <f t="shared" si="0"/>
        <v>770</v>
      </c>
      <c r="Z13" s="196">
        <f t="shared" si="3"/>
        <v>25866</v>
      </c>
    </row>
    <row r="14" spans="1:26" x14ac:dyDescent="0.3">
      <c r="A14" s="190">
        <v>1</v>
      </c>
      <c r="B14" s="191" t="s">
        <v>25</v>
      </c>
      <c r="C14" s="191" t="s">
        <v>26</v>
      </c>
      <c r="D14" s="191" t="s">
        <v>100</v>
      </c>
      <c r="E14" s="192" t="s">
        <v>382</v>
      </c>
      <c r="F14" s="193">
        <v>983</v>
      </c>
      <c r="G14" s="194">
        <v>3085</v>
      </c>
      <c r="H14" s="194">
        <v>2538</v>
      </c>
      <c r="I14" s="194">
        <v>1006</v>
      </c>
      <c r="J14" s="194">
        <v>868</v>
      </c>
      <c r="K14" s="195">
        <v>282</v>
      </c>
      <c r="L14" s="196">
        <f t="shared" si="1"/>
        <v>8762</v>
      </c>
      <c r="M14" s="193">
        <v>916</v>
      </c>
      <c r="N14" s="194">
        <v>3136</v>
      </c>
      <c r="O14" s="194">
        <v>2699</v>
      </c>
      <c r="P14" s="194">
        <v>1324</v>
      </c>
      <c r="Q14" s="194">
        <v>1153</v>
      </c>
      <c r="R14" s="195">
        <v>618</v>
      </c>
      <c r="S14" s="196">
        <f t="shared" si="2"/>
        <v>9846</v>
      </c>
      <c r="T14" s="193">
        <f t="shared" si="0"/>
        <v>1899</v>
      </c>
      <c r="U14" s="194">
        <f t="shared" si="0"/>
        <v>6221</v>
      </c>
      <c r="V14" s="194">
        <f t="shared" si="0"/>
        <v>5237</v>
      </c>
      <c r="W14" s="194">
        <f t="shared" si="0"/>
        <v>2330</v>
      </c>
      <c r="X14" s="194">
        <f t="shared" si="0"/>
        <v>2021</v>
      </c>
      <c r="Y14" s="195">
        <f t="shared" si="0"/>
        <v>900</v>
      </c>
      <c r="Z14" s="196">
        <f t="shared" si="3"/>
        <v>18608</v>
      </c>
    </row>
    <row r="15" spans="1:26" ht="15" x14ac:dyDescent="0.25">
      <c r="A15" s="190">
        <v>1</v>
      </c>
      <c r="B15" s="191" t="s">
        <v>25</v>
      </c>
      <c r="C15" s="191" t="s">
        <v>26</v>
      </c>
      <c r="D15" s="191" t="s">
        <v>58</v>
      </c>
      <c r="E15" s="192" t="s">
        <v>383</v>
      </c>
      <c r="F15" s="193">
        <v>732</v>
      </c>
      <c r="G15" s="194">
        <v>3582</v>
      </c>
      <c r="H15" s="194">
        <v>2032</v>
      </c>
      <c r="I15" s="194">
        <v>538</v>
      </c>
      <c r="J15" s="194">
        <v>376</v>
      </c>
      <c r="K15" s="195">
        <v>144</v>
      </c>
      <c r="L15" s="196">
        <f t="shared" si="1"/>
        <v>7404</v>
      </c>
      <c r="M15" s="193">
        <v>728</v>
      </c>
      <c r="N15" s="194">
        <v>3390</v>
      </c>
      <c r="O15" s="194">
        <v>1812</v>
      </c>
      <c r="P15" s="194">
        <v>656</v>
      </c>
      <c r="Q15" s="194">
        <v>621</v>
      </c>
      <c r="R15" s="195">
        <v>389</v>
      </c>
      <c r="S15" s="196">
        <f t="shared" si="2"/>
        <v>7596</v>
      </c>
      <c r="T15" s="193">
        <f t="shared" si="0"/>
        <v>1460</v>
      </c>
      <c r="U15" s="194">
        <f t="shared" si="0"/>
        <v>6972</v>
      </c>
      <c r="V15" s="194">
        <f t="shared" si="0"/>
        <v>3844</v>
      </c>
      <c r="W15" s="194">
        <f t="shared" si="0"/>
        <v>1194</v>
      </c>
      <c r="X15" s="194">
        <f t="shared" si="0"/>
        <v>997</v>
      </c>
      <c r="Y15" s="195">
        <f t="shared" si="0"/>
        <v>533</v>
      </c>
      <c r="Z15" s="196">
        <f t="shared" si="3"/>
        <v>15000</v>
      </c>
    </row>
    <row r="16" spans="1:26" x14ac:dyDescent="0.3">
      <c r="A16" s="190">
        <v>1</v>
      </c>
      <c r="B16" s="191" t="s">
        <v>25</v>
      </c>
      <c r="C16" s="191" t="s">
        <v>26</v>
      </c>
      <c r="D16" s="191" t="s">
        <v>80</v>
      </c>
      <c r="E16" s="192" t="s">
        <v>384</v>
      </c>
      <c r="F16" s="193">
        <v>2293</v>
      </c>
      <c r="G16" s="194">
        <v>5842</v>
      </c>
      <c r="H16" s="194">
        <v>4434</v>
      </c>
      <c r="I16" s="194">
        <v>1255</v>
      </c>
      <c r="J16" s="194">
        <v>636</v>
      </c>
      <c r="K16" s="195">
        <v>337</v>
      </c>
      <c r="L16" s="196">
        <f t="shared" si="1"/>
        <v>14797</v>
      </c>
      <c r="M16" s="193">
        <v>2165</v>
      </c>
      <c r="N16" s="194">
        <v>6055</v>
      </c>
      <c r="O16" s="194">
        <v>4479</v>
      </c>
      <c r="P16" s="194">
        <v>1344</v>
      </c>
      <c r="Q16" s="194">
        <v>966</v>
      </c>
      <c r="R16" s="195">
        <v>766</v>
      </c>
      <c r="S16" s="196">
        <f t="shared" si="2"/>
        <v>15775</v>
      </c>
      <c r="T16" s="193">
        <f t="shared" si="0"/>
        <v>4458</v>
      </c>
      <c r="U16" s="194">
        <f t="shared" si="0"/>
        <v>11897</v>
      </c>
      <c r="V16" s="194">
        <f t="shared" si="0"/>
        <v>8913</v>
      </c>
      <c r="W16" s="194">
        <f t="shared" si="0"/>
        <v>2599</v>
      </c>
      <c r="X16" s="194">
        <f t="shared" si="0"/>
        <v>1602</v>
      </c>
      <c r="Y16" s="195">
        <f t="shared" si="0"/>
        <v>1103</v>
      </c>
      <c r="Z16" s="196">
        <f t="shared" si="3"/>
        <v>30572</v>
      </c>
    </row>
    <row r="17" spans="1:26" ht="15" x14ac:dyDescent="0.25">
      <c r="A17" s="197"/>
      <c r="B17" s="198"/>
      <c r="C17" s="198"/>
      <c r="D17" s="198"/>
      <c r="E17" s="184" t="str">
        <f>"TOTAL"&amp;" "&amp;UPPER(C16)</f>
        <v>TOTAL BARCELONA LITORAL MAR</v>
      </c>
      <c r="F17" s="185">
        <f t="shared" ref="F17:Z17" si="4">SUM(F3:F16)</f>
        <v>21823</v>
      </c>
      <c r="G17" s="186">
        <f t="shared" si="4"/>
        <v>67362</v>
      </c>
      <c r="H17" s="186">
        <f t="shared" si="4"/>
        <v>41661</v>
      </c>
      <c r="I17" s="186">
        <f t="shared" si="4"/>
        <v>11589</v>
      </c>
      <c r="J17" s="186">
        <f t="shared" si="4"/>
        <v>7384</v>
      </c>
      <c r="K17" s="187">
        <f t="shared" si="4"/>
        <v>2977</v>
      </c>
      <c r="L17" s="188">
        <f t="shared" si="4"/>
        <v>152796</v>
      </c>
      <c r="M17" s="185">
        <f t="shared" si="4"/>
        <v>20358</v>
      </c>
      <c r="N17" s="186">
        <f t="shared" si="4"/>
        <v>62008</v>
      </c>
      <c r="O17" s="186">
        <f t="shared" si="4"/>
        <v>39923</v>
      </c>
      <c r="P17" s="186">
        <f t="shared" si="4"/>
        <v>13620</v>
      </c>
      <c r="Q17" s="186">
        <f t="shared" si="4"/>
        <v>10783</v>
      </c>
      <c r="R17" s="187">
        <f t="shared" si="4"/>
        <v>6575</v>
      </c>
      <c r="S17" s="188">
        <f t="shared" si="4"/>
        <v>153267</v>
      </c>
      <c r="T17" s="185">
        <f t="shared" si="4"/>
        <v>42181</v>
      </c>
      <c r="U17" s="186">
        <f t="shared" si="4"/>
        <v>129370</v>
      </c>
      <c r="V17" s="186">
        <f t="shared" si="4"/>
        <v>81584</v>
      </c>
      <c r="W17" s="186">
        <f t="shared" si="4"/>
        <v>25209</v>
      </c>
      <c r="X17" s="186">
        <f t="shared" si="4"/>
        <v>18167</v>
      </c>
      <c r="Y17" s="187">
        <f t="shared" si="4"/>
        <v>9552</v>
      </c>
      <c r="Z17" s="188">
        <f t="shared" si="4"/>
        <v>306063</v>
      </c>
    </row>
    <row r="18" spans="1:26" ht="15" x14ac:dyDescent="0.25">
      <c r="A18" s="190">
        <v>2</v>
      </c>
      <c r="B18" s="191" t="s">
        <v>27</v>
      </c>
      <c r="C18" s="191" t="s">
        <v>28</v>
      </c>
      <c r="D18" s="191" t="s">
        <v>117</v>
      </c>
      <c r="E18" s="192" t="s">
        <v>385</v>
      </c>
      <c r="F18" s="193">
        <v>1828</v>
      </c>
      <c r="G18" s="194">
        <v>6600</v>
      </c>
      <c r="H18" s="194">
        <v>4242</v>
      </c>
      <c r="I18" s="194">
        <v>1413</v>
      </c>
      <c r="J18" s="194">
        <v>992</v>
      </c>
      <c r="K18" s="195">
        <v>449</v>
      </c>
      <c r="L18" s="196">
        <f t="shared" si="1"/>
        <v>15524</v>
      </c>
      <c r="M18" s="193">
        <v>1654</v>
      </c>
      <c r="N18" s="194">
        <v>6391</v>
      </c>
      <c r="O18" s="194">
        <v>4549</v>
      </c>
      <c r="P18" s="194">
        <v>1866</v>
      </c>
      <c r="Q18" s="194">
        <v>1534</v>
      </c>
      <c r="R18" s="195">
        <v>1063</v>
      </c>
      <c r="S18" s="196">
        <f t="shared" si="2"/>
        <v>17057</v>
      </c>
      <c r="T18" s="193">
        <f t="shared" ref="T18:Y36" si="5">SUM(F18,M18)</f>
        <v>3482</v>
      </c>
      <c r="U18" s="194">
        <f t="shared" si="5"/>
        <v>12991</v>
      </c>
      <c r="V18" s="194">
        <f t="shared" si="5"/>
        <v>8791</v>
      </c>
      <c r="W18" s="194">
        <f t="shared" si="5"/>
        <v>3279</v>
      </c>
      <c r="X18" s="194">
        <f t="shared" si="5"/>
        <v>2526</v>
      </c>
      <c r="Y18" s="195">
        <f t="shared" si="5"/>
        <v>1512</v>
      </c>
      <c r="Z18" s="196">
        <f t="shared" si="3"/>
        <v>32581</v>
      </c>
    </row>
    <row r="19" spans="1:26" ht="15" x14ac:dyDescent="0.25">
      <c r="A19" s="190">
        <v>2</v>
      </c>
      <c r="B19" s="191" t="s">
        <v>27</v>
      </c>
      <c r="C19" s="191" t="s">
        <v>28</v>
      </c>
      <c r="D19" s="191" t="s">
        <v>121</v>
      </c>
      <c r="E19" s="192" t="s">
        <v>386</v>
      </c>
      <c r="F19" s="193">
        <v>931</v>
      </c>
      <c r="G19" s="194">
        <v>5356</v>
      </c>
      <c r="H19" s="194">
        <v>3471</v>
      </c>
      <c r="I19" s="194">
        <v>1293</v>
      </c>
      <c r="J19" s="194">
        <v>813</v>
      </c>
      <c r="K19" s="195">
        <v>373</v>
      </c>
      <c r="L19" s="196">
        <f t="shared" si="1"/>
        <v>12237</v>
      </c>
      <c r="M19" s="193">
        <v>893</v>
      </c>
      <c r="N19" s="194">
        <v>5470</v>
      </c>
      <c r="O19" s="194">
        <v>4026</v>
      </c>
      <c r="P19" s="194">
        <v>1649</v>
      </c>
      <c r="Q19" s="194">
        <v>1150</v>
      </c>
      <c r="R19" s="195">
        <v>909</v>
      </c>
      <c r="S19" s="196">
        <f t="shared" si="2"/>
        <v>14097</v>
      </c>
      <c r="T19" s="193">
        <f t="shared" si="5"/>
        <v>1824</v>
      </c>
      <c r="U19" s="194">
        <f t="shared" si="5"/>
        <v>10826</v>
      </c>
      <c r="V19" s="194">
        <f t="shared" si="5"/>
        <v>7497</v>
      </c>
      <c r="W19" s="194">
        <f t="shared" si="5"/>
        <v>2942</v>
      </c>
      <c r="X19" s="194">
        <f t="shared" si="5"/>
        <v>1963</v>
      </c>
      <c r="Y19" s="195">
        <f t="shared" si="5"/>
        <v>1282</v>
      </c>
      <c r="Z19" s="196">
        <f t="shared" si="3"/>
        <v>26334</v>
      </c>
    </row>
    <row r="20" spans="1:26" ht="15" x14ac:dyDescent="0.25">
      <c r="A20" s="190">
        <v>2</v>
      </c>
      <c r="B20" s="191" t="s">
        <v>27</v>
      </c>
      <c r="C20" s="191" t="s">
        <v>28</v>
      </c>
      <c r="D20" s="191" t="s">
        <v>147</v>
      </c>
      <c r="E20" s="192" t="s">
        <v>387</v>
      </c>
      <c r="F20" s="193">
        <v>861</v>
      </c>
      <c r="G20" s="194">
        <v>2625</v>
      </c>
      <c r="H20" s="194">
        <v>2220</v>
      </c>
      <c r="I20" s="194">
        <v>699</v>
      </c>
      <c r="J20" s="194">
        <v>505</v>
      </c>
      <c r="K20" s="195">
        <v>193</v>
      </c>
      <c r="L20" s="196">
        <f t="shared" si="1"/>
        <v>7103</v>
      </c>
      <c r="M20" s="193">
        <v>864</v>
      </c>
      <c r="N20" s="194">
        <v>2426</v>
      </c>
      <c r="O20" s="194">
        <v>2212</v>
      </c>
      <c r="P20" s="194">
        <v>803</v>
      </c>
      <c r="Q20" s="194">
        <v>656</v>
      </c>
      <c r="R20" s="195">
        <v>367</v>
      </c>
      <c r="S20" s="196">
        <f t="shared" si="2"/>
        <v>7328</v>
      </c>
      <c r="T20" s="193">
        <f t="shared" si="5"/>
        <v>1725</v>
      </c>
      <c r="U20" s="194">
        <f t="shared" si="5"/>
        <v>5051</v>
      </c>
      <c r="V20" s="194">
        <f t="shared" si="5"/>
        <v>4432</v>
      </c>
      <c r="W20" s="194">
        <f t="shared" si="5"/>
        <v>1502</v>
      </c>
      <c r="X20" s="194">
        <f t="shared" si="5"/>
        <v>1161</v>
      </c>
      <c r="Y20" s="195">
        <f t="shared" si="5"/>
        <v>560</v>
      </c>
      <c r="Z20" s="196">
        <f t="shared" si="3"/>
        <v>14431</v>
      </c>
    </row>
    <row r="21" spans="1:26" ht="15" x14ac:dyDescent="0.25">
      <c r="A21" s="190">
        <v>2</v>
      </c>
      <c r="B21" s="191" t="s">
        <v>27</v>
      </c>
      <c r="C21" s="191" t="s">
        <v>28</v>
      </c>
      <c r="D21" s="191" t="s">
        <v>125</v>
      </c>
      <c r="E21" s="192" t="s">
        <v>388</v>
      </c>
      <c r="F21" s="193">
        <v>1674</v>
      </c>
      <c r="G21" s="194">
        <v>5947</v>
      </c>
      <c r="H21" s="194">
        <v>4037</v>
      </c>
      <c r="I21" s="194">
        <v>1632</v>
      </c>
      <c r="J21" s="194">
        <v>1002</v>
      </c>
      <c r="K21" s="195">
        <v>424</v>
      </c>
      <c r="L21" s="196">
        <f t="shared" si="1"/>
        <v>14716</v>
      </c>
      <c r="M21" s="193">
        <v>1580</v>
      </c>
      <c r="N21" s="194">
        <v>6122</v>
      </c>
      <c r="O21" s="194">
        <v>4622</v>
      </c>
      <c r="P21" s="194">
        <v>2169</v>
      </c>
      <c r="Q21" s="194">
        <v>1498</v>
      </c>
      <c r="R21" s="195">
        <v>880</v>
      </c>
      <c r="S21" s="196">
        <f t="shared" si="2"/>
        <v>16871</v>
      </c>
      <c r="T21" s="193">
        <f t="shared" si="5"/>
        <v>3254</v>
      </c>
      <c r="U21" s="194">
        <f t="shared" si="5"/>
        <v>12069</v>
      </c>
      <c r="V21" s="194">
        <f t="shared" si="5"/>
        <v>8659</v>
      </c>
      <c r="W21" s="194">
        <f t="shared" si="5"/>
        <v>3801</v>
      </c>
      <c r="X21" s="194">
        <f t="shared" si="5"/>
        <v>2500</v>
      </c>
      <c r="Y21" s="195">
        <f t="shared" si="5"/>
        <v>1304</v>
      </c>
      <c r="Z21" s="196">
        <f t="shared" si="3"/>
        <v>31587</v>
      </c>
    </row>
    <row r="22" spans="1:26" ht="15" x14ac:dyDescent="0.25">
      <c r="A22" s="190">
        <v>2</v>
      </c>
      <c r="B22" s="191" t="s">
        <v>27</v>
      </c>
      <c r="C22" s="191" t="s">
        <v>28</v>
      </c>
      <c r="D22" s="191" t="s">
        <v>130</v>
      </c>
      <c r="E22" s="192" t="s">
        <v>389</v>
      </c>
      <c r="F22" s="193">
        <v>1432</v>
      </c>
      <c r="G22" s="194">
        <v>4170</v>
      </c>
      <c r="H22" s="194">
        <v>2336</v>
      </c>
      <c r="I22" s="194">
        <v>742</v>
      </c>
      <c r="J22" s="194">
        <v>460</v>
      </c>
      <c r="K22" s="195">
        <v>241</v>
      </c>
      <c r="L22" s="196">
        <f t="shared" si="1"/>
        <v>9381</v>
      </c>
      <c r="M22" s="193">
        <v>1343</v>
      </c>
      <c r="N22" s="194">
        <v>3719</v>
      </c>
      <c r="O22" s="194">
        <v>2247</v>
      </c>
      <c r="P22" s="194">
        <v>904</v>
      </c>
      <c r="Q22" s="194">
        <v>724</v>
      </c>
      <c r="R22" s="195">
        <v>697</v>
      </c>
      <c r="S22" s="196">
        <f t="shared" si="2"/>
        <v>9634</v>
      </c>
      <c r="T22" s="193">
        <f t="shared" si="5"/>
        <v>2775</v>
      </c>
      <c r="U22" s="194">
        <f t="shared" si="5"/>
        <v>7889</v>
      </c>
      <c r="V22" s="194">
        <f t="shared" si="5"/>
        <v>4583</v>
      </c>
      <c r="W22" s="194">
        <f t="shared" si="5"/>
        <v>1646</v>
      </c>
      <c r="X22" s="194">
        <f t="shared" si="5"/>
        <v>1184</v>
      </c>
      <c r="Y22" s="195">
        <f t="shared" si="5"/>
        <v>938</v>
      </c>
      <c r="Z22" s="196">
        <f t="shared" si="3"/>
        <v>19015</v>
      </c>
    </row>
    <row r="23" spans="1:26" ht="15" x14ac:dyDescent="0.25">
      <c r="A23" s="190">
        <v>2</v>
      </c>
      <c r="B23" s="191" t="s">
        <v>27</v>
      </c>
      <c r="C23" s="191" t="s">
        <v>28</v>
      </c>
      <c r="D23" s="191" t="s">
        <v>134</v>
      </c>
      <c r="E23" s="192" t="s">
        <v>390</v>
      </c>
      <c r="F23" s="193">
        <v>2499</v>
      </c>
      <c r="G23" s="194">
        <v>6676</v>
      </c>
      <c r="H23" s="194">
        <v>4564</v>
      </c>
      <c r="I23" s="194">
        <v>1478</v>
      </c>
      <c r="J23" s="194">
        <v>878</v>
      </c>
      <c r="K23" s="195">
        <v>406</v>
      </c>
      <c r="L23" s="196">
        <f t="shared" si="1"/>
        <v>16501</v>
      </c>
      <c r="M23" s="193">
        <v>2405</v>
      </c>
      <c r="N23" s="194">
        <v>7433</v>
      </c>
      <c r="O23" s="194">
        <v>5245</v>
      </c>
      <c r="P23" s="194">
        <v>1902</v>
      </c>
      <c r="Q23" s="194">
        <v>1487</v>
      </c>
      <c r="R23" s="195">
        <v>1128</v>
      </c>
      <c r="S23" s="196">
        <f t="shared" si="2"/>
        <v>19600</v>
      </c>
      <c r="T23" s="193">
        <f t="shared" si="5"/>
        <v>4904</v>
      </c>
      <c r="U23" s="194">
        <f t="shared" si="5"/>
        <v>14109</v>
      </c>
      <c r="V23" s="194">
        <f t="shared" si="5"/>
        <v>9809</v>
      </c>
      <c r="W23" s="194">
        <f t="shared" si="5"/>
        <v>3380</v>
      </c>
      <c r="X23" s="194">
        <f t="shared" si="5"/>
        <v>2365</v>
      </c>
      <c r="Y23" s="195">
        <f t="shared" si="5"/>
        <v>1534</v>
      </c>
      <c r="Z23" s="196">
        <f t="shared" si="3"/>
        <v>36101</v>
      </c>
    </row>
    <row r="24" spans="1:26" ht="15" x14ac:dyDescent="0.25">
      <c r="A24" s="190">
        <v>2</v>
      </c>
      <c r="B24" s="191" t="s">
        <v>27</v>
      </c>
      <c r="C24" s="191" t="s">
        <v>28</v>
      </c>
      <c r="D24" s="191" t="s">
        <v>138</v>
      </c>
      <c r="E24" s="192" t="s">
        <v>391</v>
      </c>
      <c r="F24" s="193">
        <v>1484</v>
      </c>
      <c r="G24" s="194">
        <v>5414</v>
      </c>
      <c r="H24" s="194">
        <v>3116</v>
      </c>
      <c r="I24" s="194">
        <v>764</v>
      </c>
      <c r="J24" s="194">
        <v>501</v>
      </c>
      <c r="K24" s="195">
        <v>211</v>
      </c>
      <c r="L24" s="196">
        <f t="shared" si="1"/>
        <v>11490</v>
      </c>
      <c r="M24" s="193">
        <v>1395</v>
      </c>
      <c r="N24" s="194">
        <v>5004</v>
      </c>
      <c r="O24" s="194">
        <v>2960</v>
      </c>
      <c r="P24" s="194">
        <v>910</v>
      </c>
      <c r="Q24" s="194">
        <v>801</v>
      </c>
      <c r="R24" s="195">
        <v>523</v>
      </c>
      <c r="S24" s="196">
        <f t="shared" si="2"/>
        <v>11593</v>
      </c>
      <c r="T24" s="193">
        <f t="shared" si="5"/>
        <v>2879</v>
      </c>
      <c r="U24" s="194">
        <f t="shared" si="5"/>
        <v>10418</v>
      </c>
      <c r="V24" s="194">
        <f t="shared" si="5"/>
        <v>6076</v>
      </c>
      <c r="W24" s="194">
        <f t="shared" si="5"/>
        <v>1674</v>
      </c>
      <c r="X24" s="194">
        <f t="shared" si="5"/>
        <v>1302</v>
      </c>
      <c r="Y24" s="195">
        <f t="shared" si="5"/>
        <v>734</v>
      </c>
      <c r="Z24" s="196">
        <f t="shared" si="3"/>
        <v>23083</v>
      </c>
    </row>
    <row r="25" spans="1:26" x14ac:dyDescent="0.3">
      <c r="A25" s="190">
        <v>2</v>
      </c>
      <c r="B25" s="191" t="s">
        <v>27</v>
      </c>
      <c r="C25" s="191" t="s">
        <v>28</v>
      </c>
      <c r="D25" s="191" t="s">
        <v>143</v>
      </c>
      <c r="E25" s="192" t="s">
        <v>392</v>
      </c>
      <c r="F25" s="193">
        <v>1003</v>
      </c>
      <c r="G25" s="194">
        <v>4917</v>
      </c>
      <c r="H25" s="194">
        <v>2910</v>
      </c>
      <c r="I25" s="194">
        <v>1000</v>
      </c>
      <c r="J25" s="194">
        <v>621</v>
      </c>
      <c r="K25" s="195">
        <v>261</v>
      </c>
      <c r="L25" s="196">
        <f t="shared" si="1"/>
        <v>10712</v>
      </c>
      <c r="M25" s="193">
        <v>922</v>
      </c>
      <c r="N25" s="194">
        <v>4859</v>
      </c>
      <c r="O25" s="194">
        <v>3142</v>
      </c>
      <c r="P25" s="194">
        <v>1242</v>
      </c>
      <c r="Q25" s="194">
        <v>947</v>
      </c>
      <c r="R25" s="195">
        <v>663</v>
      </c>
      <c r="S25" s="196">
        <f t="shared" si="2"/>
        <v>11775</v>
      </c>
      <c r="T25" s="193">
        <f t="shared" si="5"/>
        <v>1925</v>
      </c>
      <c r="U25" s="194">
        <f t="shared" si="5"/>
        <v>9776</v>
      </c>
      <c r="V25" s="194">
        <f t="shared" si="5"/>
        <v>6052</v>
      </c>
      <c r="W25" s="194">
        <f t="shared" si="5"/>
        <v>2242</v>
      </c>
      <c r="X25" s="194">
        <f t="shared" si="5"/>
        <v>1568</v>
      </c>
      <c r="Y25" s="195">
        <f t="shared" si="5"/>
        <v>924</v>
      </c>
      <c r="Z25" s="196">
        <f t="shared" si="3"/>
        <v>22487</v>
      </c>
    </row>
    <row r="26" spans="1:26" ht="15" x14ac:dyDescent="0.25">
      <c r="A26" s="190">
        <v>2</v>
      </c>
      <c r="B26" s="191" t="s">
        <v>27</v>
      </c>
      <c r="C26" s="191" t="s">
        <v>28</v>
      </c>
      <c r="D26" s="191" t="s">
        <v>151</v>
      </c>
      <c r="E26" s="192" t="s">
        <v>393</v>
      </c>
      <c r="F26" s="193">
        <v>1934</v>
      </c>
      <c r="G26" s="194">
        <v>6092</v>
      </c>
      <c r="H26" s="194">
        <v>4100</v>
      </c>
      <c r="I26" s="194">
        <v>1425</v>
      </c>
      <c r="J26" s="194">
        <v>861</v>
      </c>
      <c r="K26" s="195">
        <v>391</v>
      </c>
      <c r="L26" s="196">
        <f t="shared" si="1"/>
        <v>14803</v>
      </c>
      <c r="M26" s="193">
        <v>1851</v>
      </c>
      <c r="N26" s="194">
        <v>6030</v>
      </c>
      <c r="O26" s="194">
        <v>4448</v>
      </c>
      <c r="P26" s="194">
        <v>1844</v>
      </c>
      <c r="Q26" s="194">
        <v>1233</v>
      </c>
      <c r="R26" s="195">
        <v>766</v>
      </c>
      <c r="S26" s="196">
        <f t="shared" si="2"/>
        <v>16172</v>
      </c>
      <c r="T26" s="193">
        <f t="shared" si="5"/>
        <v>3785</v>
      </c>
      <c r="U26" s="194">
        <f t="shared" si="5"/>
        <v>12122</v>
      </c>
      <c r="V26" s="194">
        <f t="shared" si="5"/>
        <v>8548</v>
      </c>
      <c r="W26" s="194">
        <f t="shared" si="5"/>
        <v>3269</v>
      </c>
      <c r="X26" s="194">
        <f t="shared" si="5"/>
        <v>2094</v>
      </c>
      <c r="Y26" s="195">
        <f t="shared" si="5"/>
        <v>1157</v>
      </c>
      <c r="Z26" s="196">
        <f t="shared" si="3"/>
        <v>30975</v>
      </c>
    </row>
    <row r="27" spans="1:26" ht="15" x14ac:dyDescent="0.25">
      <c r="A27" s="190">
        <v>2</v>
      </c>
      <c r="B27" s="191" t="s">
        <v>27</v>
      </c>
      <c r="C27" s="191" t="s">
        <v>28</v>
      </c>
      <c r="D27" s="191" t="s">
        <v>155</v>
      </c>
      <c r="E27" s="192" t="s">
        <v>394</v>
      </c>
      <c r="F27" s="193">
        <v>3268</v>
      </c>
      <c r="G27" s="194">
        <v>8312</v>
      </c>
      <c r="H27" s="194">
        <v>5500</v>
      </c>
      <c r="I27" s="194">
        <v>1868</v>
      </c>
      <c r="J27" s="194">
        <v>1126</v>
      </c>
      <c r="K27" s="195">
        <v>498</v>
      </c>
      <c r="L27" s="196">
        <f t="shared" si="1"/>
        <v>20572</v>
      </c>
      <c r="M27" s="193">
        <v>3111</v>
      </c>
      <c r="N27" s="194">
        <v>8664</v>
      </c>
      <c r="O27" s="194">
        <v>6193</v>
      </c>
      <c r="P27" s="194">
        <v>2332</v>
      </c>
      <c r="Q27" s="194">
        <v>1746</v>
      </c>
      <c r="R27" s="195">
        <v>1096</v>
      </c>
      <c r="S27" s="196">
        <f t="shared" si="2"/>
        <v>23142</v>
      </c>
      <c r="T27" s="193">
        <f t="shared" si="5"/>
        <v>6379</v>
      </c>
      <c r="U27" s="194">
        <f t="shared" si="5"/>
        <v>16976</v>
      </c>
      <c r="V27" s="194">
        <f t="shared" si="5"/>
        <v>11693</v>
      </c>
      <c r="W27" s="194">
        <f t="shared" si="5"/>
        <v>4200</v>
      </c>
      <c r="X27" s="194">
        <f t="shared" si="5"/>
        <v>2872</v>
      </c>
      <c r="Y27" s="195">
        <f t="shared" si="5"/>
        <v>1594</v>
      </c>
      <c r="Z27" s="196">
        <f t="shared" si="3"/>
        <v>43714</v>
      </c>
    </row>
    <row r="28" spans="1:26" x14ac:dyDescent="0.3">
      <c r="A28" s="190">
        <v>2</v>
      </c>
      <c r="B28" s="191" t="s">
        <v>27</v>
      </c>
      <c r="C28" s="191" t="s">
        <v>28</v>
      </c>
      <c r="D28" s="191" t="s">
        <v>159</v>
      </c>
      <c r="E28" s="192" t="s">
        <v>395</v>
      </c>
      <c r="F28" s="193">
        <v>1475</v>
      </c>
      <c r="G28" s="194">
        <v>4856</v>
      </c>
      <c r="H28" s="194">
        <v>3175</v>
      </c>
      <c r="I28" s="194">
        <v>1381</v>
      </c>
      <c r="J28" s="194">
        <v>835</v>
      </c>
      <c r="K28" s="195">
        <v>369</v>
      </c>
      <c r="L28" s="196">
        <f t="shared" si="1"/>
        <v>12091</v>
      </c>
      <c r="M28" s="193">
        <v>1289</v>
      </c>
      <c r="N28" s="194">
        <v>5050</v>
      </c>
      <c r="O28" s="194">
        <v>3684</v>
      </c>
      <c r="P28" s="194">
        <v>1687</v>
      </c>
      <c r="Q28" s="194">
        <v>1114</v>
      </c>
      <c r="R28" s="195">
        <v>766</v>
      </c>
      <c r="S28" s="196">
        <f t="shared" si="2"/>
        <v>13590</v>
      </c>
      <c r="T28" s="193">
        <f t="shared" si="5"/>
        <v>2764</v>
      </c>
      <c r="U28" s="194">
        <f t="shared" si="5"/>
        <v>9906</v>
      </c>
      <c r="V28" s="194">
        <f t="shared" si="5"/>
        <v>6859</v>
      </c>
      <c r="W28" s="194">
        <f t="shared" si="5"/>
        <v>3068</v>
      </c>
      <c r="X28" s="194">
        <f t="shared" si="5"/>
        <v>1949</v>
      </c>
      <c r="Y28" s="195">
        <f t="shared" si="5"/>
        <v>1135</v>
      </c>
      <c r="Z28" s="196">
        <f t="shared" si="3"/>
        <v>25681</v>
      </c>
    </row>
    <row r="29" spans="1:26" ht="15" x14ac:dyDescent="0.25">
      <c r="A29" s="190">
        <v>2</v>
      </c>
      <c r="B29" s="191" t="s">
        <v>27</v>
      </c>
      <c r="C29" s="191" t="s">
        <v>28</v>
      </c>
      <c r="D29" s="191" t="s">
        <v>163</v>
      </c>
      <c r="E29" s="192" t="s">
        <v>396</v>
      </c>
      <c r="F29" s="193">
        <v>1401</v>
      </c>
      <c r="G29" s="194">
        <v>4959</v>
      </c>
      <c r="H29" s="194">
        <v>3556</v>
      </c>
      <c r="I29" s="194">
        <v>1606</v>
      </c>
      <c r="J29" s="194">
        <v>955</v>
      </c>
      <c r="K29" s="195">
        <v>394</v>
      </c>
      <c r="L29" s="196">
        <f t="shared" si="1"/>
        <v>12871</v>
      </c>
      <c r="M29" s="193">
        <v>1366</v>
      </c>
      <c r="N29" s="194">
        <v>4921</v>
      </c>
      <c r="O29" s="194">
        <v>4370</v>
      </c>
      <c r="P29" s="194">
        <v>2052</v>
      </c>
      <c r="Q29" s="194">
        <v>1316</v>
      </c>
      <c r="R29" s="195">
        <v>862</v>
      </c>
      <c r="S29" s="196">
        <f t="shared" si="2"/>
        <v>14887</v>
      </c>
      <c r="T29" s="193">
        <f t="shared" si="5"/>
        <v>2767</v>
      </c>
      <c r="U29" s="194">
        <f t="shared" si="5"/>
        <v>9880</v>
      </c>
      <c r="V29" s="194">
        <f t="shared" si="5"/>
        <v>7926</v>
      </c>
      <c r="W29" s="194">
        <f t="shared" si="5"/>
        <v>3658</v>
      </c>
      <c r="X29" s="194">
        <f t="shared" si="5"/>
        <v>2271</v>
      </c>
      <c r="Y29" s="195">
        <f t="shared" si="5"/>
        <v>1256</v>
      </c>
      <c r="Z29" s="196">
        <f t="shared" si="3"/>
        <v>27758</v>
      </c>
    </row>
    <row r="30" spans="1:26" ht="15" x14ac:dyDescent="0.25">
      <c r="A30" s="190">
        <v>2</v>
      </c>
      <c r="B30" s="191" t="s">
        <v>27</v>
      </c>
      <c r="C30" s="191" t="s">
        <v>28</v>
      </c>
      <c r="D30" s="191" t="s">
        <v>167</v>
      </c>
      <c r="E30" s="192" t="s">
        <v>397</v>
      </c>
      <c r="F30" s="193">
        <v>1363</v>
      </c>
      <c r="G30" s="194">
        <v>3057</v>
      </c>
      <c r="H30" s="194">
        <v>2104</v>
      </c>
      <c r="I30" s="194">
        <v>1107</v>
      </c>
      <c r="J30" s="194">
        <v>781</v>
      </c>
      <c r="K30" s="195">
        <v>319</v>
      </c>
      <c r="L30" s="196">
        <f t="shared" si="1"/>
        <v>8731</v>
      </c>
      <c r="M30" s="193">
        <v>1284</v>
      </c>
      <c r="N30" s="194">
        <v>3259</v>
      </c>
      <c r="O30" s="194">
        <v>2461</v>
      </c>
      <c r="P30" s="194">
        <v>1394</v>
      </c>
      <c r="Q30" s="194">
        <v>954</v>
      </c>
      <c r="R30" s="195">
        <v>537</v>
      </c>
      <c r="S30" s="196">
        <f t="shared" si="2"/>
        <v>9889</v>
      </c>
      <c r="T30" s="193">
        <f t="shared" si="5"/>
        <v>2647</v>
      </c>
      <c r="U30" s="194">
        <f t="shared" si="5"/>
        <v>6316</v>
      </c>
      <c r="V30" s="194">
        <f t="shared" si="5"/>
        <v>4565</v>
      </c>
      <c r="W30" s="194">
        <f t="shared" si="5"/>
        <v>2501</v>
      </c>
      <c r="X30" s="194">
        <f t="shared" si="5"/>
        <v>1735</v>
      </c>
      <c r="Y30" s="195">
        <f t="shared" si="5"/>
        <v>856</v>
      </c>
      <c r="Z30" s="196">
        <f t="shared" si="3"/>
        <v>18620</v>
      </c>
    </row>
    <row r="31" spans="1:26" ht="15" x14ac:dyDescent="0.25">
      <c r="A31" s="190">
        <v>2</v>
      </c>
      <c r="B31" s="191" t="s">
        <v>27</v>
      </c>
      <c r="C31" s="191" t="s">
        <v>28</v>
      </c>
      <c r="D31" s="191" t="s">
        <v>175</v>
      </c>
      <c r="E31" s="192" t="s">
        <v>398</v>
      </c>
      <c r="F31" s="193">
        <v>2498</v>
      </c>
      <c r="G31" s="194">
        <v>4991</v>
      </c>
      <c r="H31" s="194">
        <v>3505</v>
      </c>
      <c r="I31" s="194">
        <v>1242</v>
      </c>
      <c r="J31" s="194">
        <v>827</v>
      </c>
      <c r="K31" s="195">
        <v>422</v>
      </c>
      <c r="L31" s="196">
        <f t="shared" si="1"/>
        <v>13485</v>
      </c>
      <c r="M31" s="193">
        <v>2456</v>
      </c>
      <c r="N31" s="194">
        <v>5689</v>
      </c>
      <c r="O31" s="194">
        <v>4391</v>
      </c>
      <c r="P31" s="194">
        <v>1749</v>
      </c>
      <c r="Q31" s="194">
        <v>1382</v>
      </c>
      <c r="R31" s="195">
        <v>978</v>
      </c>
      <c r="S31" s="196">
        <f t="shared" si="2"/>
        <v>16645</v>
      </c>
      <c r="T31" s="193">
        <f t="shared" si="5"/>
        <v>4954</v>
      </c>
      <c r="U31" s="194">
        <f t="shared" si="5"/>
        <v>10680</v>
      </c>
      <c r="V31" s="194">
        <f t="shared" si="5"/>
        <v>7896</v>
      </c>
      <c r="W31" s="194">
        <f t="shared" si="5"/>
        <v>2991</v>
      </c>
      <c r="X31" s="194">
        <f t="shared" si="5"/>
        <v>2209</v>
      </c>
      <c r="Y31" s="195">
        <f t="shared" si="5"/>
        <v>1400</v>
      </c>
      <c r="Z31" s="196">
        <f t="shared" si="3"/>
        <v>30130</v>
      </c>
    </row>
    <row r="32" spans="1:26" ht="15" x14ac:dyDescent="0.25">
      <c r="A32" s="190">
        <v>2</v>
      </c>
      <c r="B32" s="191" t="s">
        <v>27</v>
      </c>
      <c r="C32" s="191" t="s">
        <v>28</v>
      </c>
      <c r="D32" s="191" t="s">
        <v>179</v>
      </c>
      <c r="E32" s="192" t="s">
        <v>399</v>
      </c>
      <c r="F32" s="193">
        <v>2243</v>
      </c>
      <c r="G32" s="194">
        <v>5496</v>
      </c>
      <c r="H32" s="194">
        <v>4348</v>
      </c>
      <c r="I32" s="194">
        <v>1440</v>
      </c>
      <c r="J32" s="194">
        <v>1067</v>
      </c>
      <c r="K32" s="195">
        <v>501</v>
      </c>
      <c r="L32" s="196">
        <f t="shared" si="1"/>
        <v>15095</v>
      </c>
      <c r="M32" s="193">
        <v>2123</v>
      </c>
      <c r="N32" s="194">
        <v>6358</v>
      </c>
      <c r="O32" s="194">
        <v>5333</v>
      </c>
      <c r="P32" s="194">
        <v>2060</v>
      </c>
      <c r="Q32" s="194">
        <v>1600</v>
      </c>
      <c r="R32" s="195">
        <v>1158</v>
      </c>
      <c r="S32" s="196">
        <f t="shared" si="2"/>
        <v>18632</v>
      </c>
      <c r="T32" s="193">
        <f t="shared" si="5"/>
        <v>4366</v>
      </c>
      <c r="U32" s="194">
        <f t="shared" si="5"/>
        <v>11854</v>
      </c>
      <c r="V32" s="194">
        <f t="shared" si="5"/>
        <v>9681</v>
      </c>
      <c r="W32" s="194">
        <f t="shared" si="5"/>
        <v>3500</v>
      </c>
      <c r="X32" s="194">
        <f t="shared" si="5"/>
        <v>2667</v>
      </c>
      <c r="Y32" s="195">
        <f t="shared" si="5"/>
        <v>1659</v>
      </c>
      <c r="Z32" s="196">
        <f t="shared" si="3"/>
        <v>33727</v>
      </c>
    </row>
    <row r="33" spans="1:26" x14ac:dyDescent="0.3">
      <c r="A33" s="190">
        <v>2</v>
      </c>
      <c r="B33" s="191" t="s">
        <v>27</v>
      </c>
      <c r="C33" s="191" t="s">
        <v>28</v>
      </c>
      <c r="D33" s="191" t="s">
        <v>183</v>
      </c>
      <c r="E33" s="192" t="s">
        <v>400</v>
      </c>
      <c r="F33" s="193">
        <v>2678</v>
      </c>
      <c r="G33" s="194">
        <v>4167</v>
      </c>
      <c r="H33" s="194">
        <v>3350</v>
      </c>
      <c r="I33" s="194">
        <v>1137</v>
      </c>
      <c r="J33" s="194">
        <v>841</v>
      </c>
      <c r="K33" s="195">
        <v>398</v>
      </c>
      <c r="L33" s="196">
        <f t="shared" si="1"/>
        <v>12571</v>
      </c>
      <c r="M33" s="193">
        <v>2510</v>
      </c>
      <c r="N33" s="194">
        <v>4182</v>
      </c>
      <c r="O33" s="194">
        <v>3895</v>
      </c>
      <c r="P33" s="194">
        <v>1507</v>
      </c>
      <c r="Q33" s="194">
        <v>1161</v>
      </c>
      <c r="R33" s="195">
        <v>779</v>
      </c>
      <c r="S33" s="196">
        <f t="shared" si="2"/>
        <v>14034</v>
      </c>
      <c r="T33" s="193">
        <f t="shared" si="5"/>
        <v>5188</v>
      </c>
      <c r="U33" s="194">
        <f t="shared" si="5"/>
        <v>8349</v>
      </c>
      <c r="V33" s="194">
        <f t="shared" si="5"/>
        <v>7245</v>
      </c>
      <c r="W33" s="194">
        <f t="shared" si="5"/>
        <v>2644</v>
      </c>
      <c r="X33" s="194">
        <f t="shared" si="5"/>
        <v>2002</v>
      </c>
      <c r="Y33" s="195">
        <f t="shared" si="5"/>
        <v>1177</v>
      </c>
      <c r="Z33" s="196">
        <f t="shared" si="3"/>
        <v>26605</v>
      </c>
    </row>
    <row r="34" spans="1:26" ht="15" x14ac:dyDescent="0.25">
      <c r="A34" s="190">
        <v>2</v>
      </c>
      <c r="B34" s="191" t="s">
        <v>27</v>
      </c>
      <c r="C34" s="191" t="s">
        <v>28</v>
      </c>
      <c r="D34" s="191" t="s">
        <v>188</v>
      </c>
      <c r="E34" s="192" t="s">
        <v>401</v>
      </c>
      <c r="F34" s="193">
        <v>1231</v>
      </c>
      <c r="G34" s="194">
        <v>3383</v>
      </c>
      <c r="H34" s="194">
        <v>2346</v>
      </c>
      <c r="I34" s="194">
        <v>920</v>
      </c>
      <c r="J34" s="194">
        <v>540</v>
      </c>
      <c r="K34" s="195">
        <v>247</v>
      </c>
      <c r="L34" s="196">
        <f t="shared" si="1"/>
        <v>8667</v>
      </c>
      <c r="M34" s="193">
        <v>1136</v>
      </c>
      <c r="N34" s="194">
        <v>3678</v>
      </c>
      <c r="O34" s="194">
        <v>2654</v>
      </c>
      <c r="P34" s="194">
        <v>1018</v>
      </c>
      <c r="Q34" s="194">
        <v>757</v>
      </c>
      <c r="R34" s="195">
        <v>724</v>
      </c>
      <c r="S34" s="196">
        <f t="shared" si="2"/>
        <v>9967</v>
      </c>
      <c r="T34" s="193">
        <f t="shared" si="5"/>
        <v>2367</v>
      </c>
      <c r="U34" s="194">
        <f t="shared" si="5"/>
        <v>7061</v>
      </c>
      <c r="V34" s="194">
        <f t="shared" si="5"/>
        <v>5000</v>
      </c>
      <c r="W34" s="194">
        <f t="shared" si="5"/>
        <v>1938</v>
      </c>
      <c r="X34" s="194">
        <f t="shared" si="5"/>
        <v>1297</v>
      </c>
      <c r="Y34" s="195">
        <f t="shared" si="5"/>
        <v>971</v>
      </c>
      <c r="Z34" s="196">
        <f t="shared" si="3"/>
        <v>18634</v>
      </c>
    </row>
    <row r="35" spans="1:26" ht="15" x14ac:dyDescent="0.25">
      <c r="A35" s="190">
        <v>2</v>
      </c>
      <c r="B35" s="191" t="s">
        <v>27</v>
      </c>
      <c r="C35" s="191" t="s">
        <v>28</v>
      </c>
      <c r="D35" s="191" t="s">
        <v>171</v>
      </c>
      <c r="E35" s="192" t="s">
        <v>402</v>
      </c>
      <c r="F35" s="193">
        <v>1425</v>
      </c>
      <c r="G35" s="194">
        <v>5424</v>
      </c>
      <c r="H35" s="194">
        <v>3754</v>
      </c>
      <c r="I35" s="194">
        <v>1839</v>
      </c>
      <c r="J35" s="194">
        <v>1122</v>
      </c>
      <c r="K35" s="195">
        <v>443</v>
      </c>
      <c r="L35" s="196">
        <f t="shared" si="1"/>
        <v>14007</v>
      </c>
      <c r="M35" s="193">
        <v>1416</v>
      </c>
      <c r="N35" s="194">
        <v>5898</v>
      </c>
      <c r="O35" s="194">
        <v>4552</v>
      </c>
      <c r="P35" s="194">
        <v>2348</v>
      </c>
      <c r="Q35" s="194">
        <v>1391</v>
      </c>
      <c r="R35" s="195">
        <v>862</v>
      </c>
      <c r="S35" s="196">
        <f t="shared" si="2"/>
        <v>16467</v>
      </c>
      <c r="T35" s="193">
        <f t="shared" si="5"/>
        <v>2841</v>
      </c>
      <c r="U35" s="194">
        <f t="shared" si="5"/>
        <v>11322</v>
      </c>
      <c r="V35" s="194">
        <f t="shared" si="5"/>
        <v>8306</v>
      </c>
      <c r="W35" s="194">
        <f t="shared" si="5"/>
        <v>4187</v>
      </c>
      <c r="X35" s="194">
        <f t="shared" si="5"/>
        <v>2513</v>
      </c>
      <c r="Y35" s="195">
        <f t="shared" si="5"/>
        <v>1305</v>
      </c>
      <c r="Z35" s="196">
        <f t="shared" si="3"/>
        <v>30474</v>
      </c>
    </row>
    <row r="36" spans="1:26" ht="15" x14ac:dyDescent="0.25">
      <c r="A36" s="190">
        <v>2</v>
      </c>
      <c r="B36" s="191" t="s">
        <v>27</v>
      </c>
      <c r="C36" s="191" t="s">
        <v>28</v>
      </c>
      <c r="D36" s="191" t="s">
        <v>193</v>
      </c>
      <c r="E36" s="192" t="s">
        <v>403</v>
      </c>
      <c r="F36" s="193">
        <v>1428</v>
      </c>
      <c r="G36" s="194">
        <v>3576</v>
      </c>
      <c r="H36" s="194">
        <v>2640</v>
      </c>
      <c r="I36" s="194">
        <v>700</v>
      </c>
      <c r="J36" s="194">
        <v>497</v>
      </c>
      <c r="K36" s="195">
        <v>199</v>
      </c>
      <c r="L36" s="196">
        <f t="shared" si="1"/>
        <v>9040</v>
      </c>
      <c r="M36" s="193">
        <v>1358</v>
      </c>
      <c r="N36" s="194">
        <v>3741</v>
      </c>
      <c r="O36" s="194">
        <v>2746</v>
      </c>
      <c r="P36" s="194">
        <v>904</v>
      </c>
      <c r="Q36" s="194">
        <v>713</v>
      </c>
      <c r="R36" s="195">
        <v>423</v>
      </c>
      <c r="S36" s="196">
        <f t="shared" si="2"/>
        <v>9885</v>
      </c>
      <c r="T36" s="193">
        <f t="shared" si="5"/>
        <v>2786</v>
      </c>
      <c r="U36" s="194">
        <f t="shared" si="5"/>
        <v>7317</v>
      </c>
      <c r="V36" s="194">
        <f t="shared" si="5"/>
        <v>5386</v>
      </c>
      <c r="W36" s="194">
        <f t="shared" si="5"/>
        <v>1604</v>
      </c>
      <c r="X36" s="194">
        <f t="shared" si="5"/>
        <v>1210</v>
      </c>
      <c r="Y36" s="195">
        <f t="shared" si="5"/>
        <v>622</v>
      </c>
      <c r="Z36" s="196">
        <f t="shared" si="3"/>
        <v>18925</v>
      </c>
    </row>
    <row r="37" spans="1:26" ht="15" x14ac:dyDescent="0.25">
      <c r="A37" s="197"/>
      <c r="B37" s="198"/>
      <c r="C37" s="198"/>
      <c r="D37" s="198"/>
      <c r="E37" s="184" t="str">
        <f>"TOTAL"&amp;" "&amp;UPPER(C36)</f>
        <v>TOTAL BARCELONA ESQUERRA</v>
      </c>
      <c r="F37" s="185">
        <f t="shared" ref="F37:Z37" si="6">SUM(F18:F36)</f>
        <v>32656</v>
      </c>
      <c r="G37" s="186">
        <f t="shared" si="6"/>
        <v>96018</v>
      </c>
      <c r="H37" s="186">
        <f t="shared" si="6"/>
        <v>65274</v>
      </c>
      <c r="I37" s="186">
        <f t="shared" si="6"/>
        <v>23686</v>
      </c>
      <c r="J37" s="186">
        <f t="shared" si="6"/>
        <v>15224</v>
      </c>
      <c r="K37" s="187">
        <f t="shared" si="6"/>
        <v>6739</v>
      </c>
      <c r="L37" s="188">
        <f t="shared" si="6"/>
        <v>239597</v>
      </c>
      <c r="M37" s="185">
        <f t="shared" si="6"/>
        <v>30956</v>
      </c>
      <c r="N37" s="186">
        <f t="shared" si="6"/>
        <v>98894</v>
      </c>
      <c r="O37" s="186">
        <f t="shared" si="6"/>
        <v>73730</v>
      </c>
      <c r="P37" s="186">
        <f t="shared" si="6"/>
        <v>30340</v>
      </c>
      <c r="Q37" s="186">
        <f t="shared" si="6"/>
        <v>22164</v>
      </c>
      <c r="R37" s="187">
        <f t="shared" si="6"/>
        <v>15181</v>
      </c>
      <c r="S37" s="188">
        <f t="shared" si="6"/>
        <v>271265</v>
      </c>
      <c r="T37" s="185">
        <f t="shared" si="6"/>
        <v>63612</v>
      </c>
      <c r="U37" s="186">
        <f t="shared" si="6"/>
        <v>194912</v>
      </c>
      <c r="V37" s="186">
        <f t="shared" si="6"/>
        <v>139004</v>
      </c>
      <c r="W37" s="186">
        <f t="shared" si="6"/>
        <v>54026</v>
      </c>
      <c r="X37" s="186">
        <f t="shared" si="6"/>
        <v>37388</v>
      </c>
      <c r="Y37" s="187">
        <f t="shared" si="6"/>
        <v>21920</v>
      </c>
      <c r="Z37" s="188">
        <f t="shared" si="6"/>
        <v>510862</v>
      </c>
    </row>
    <row r="38" spans="1:26" ht="15" x14ac:dyDescent="0.25">
      <c r="A38" s="190">
        <v>3</v>
      </c>
      <c r="B38" s="191" t="s">
        <v>29</v>
      </c>
      <c r="C38" s="191" t="s">
        <v>30</v>
      </c>
      <c r="D38" s="191" t="s">
        <v>203</v>
      </c>
      <c r="E38" s="192" t="s">
        <v>404</v>
      </c>
      <c r="F38" s="193">
        <v>1447</v>
      </c>
      <c r="G38" s="194">
        <v>5630</v>
      </c>
      <c r="H38" s="194">
        <v>3904</v>
      </c>
      <c r="I38" s="194">
        <v>1566</v>
      </c>
      <c r="J38" s="194">
        <v>877</v>
      </c>
      <c r="K38" s="195">
        <v>418</v>
      </c>
      <c r="L38" s="196">
        <f t="shared" si="1"/>
        <v>13842</v>
      </c>
      <c r="M38" s="193">
        <v>1365</v>
      </c>
      <c r="N38" s="194">
        <v>5559</v>
      </c>
      <c r="O38" s="194">
        <v>4247</v>
      </c>
      <c r="P38" s="194">
        <v>1891</v>
      </c>
      <c r="Q38" s="194">
        <v>1319</v>
      </c>
      <c r="R38" s="195">
        <v>1033</v>
      </c>
      <c r="S38" s="196">
        <f t="shared" si="2"/>
        <v>15414</v>
      </c>
      <c r="T38" s="193">
        <f t="shared" ref="T38:Y53" si="7">SUM(F38,M38)</f>
        <v>2812</v>
      </c>
      <c r="U38" s="194">
        <f t="shared" si="7"/>
        <v>11189</v>
      </c>
      <c r="V38" s="194">
        <f t="shared" si="7"/>
        <v>8151</v>
      </c>
      <c r="W38" s="194">
        <f t="shared" si="7"/>
        <v>3457</v>
      </c>
      <c r="X38" s="194">
        <f t="shared" si="7"/>
        <v>2196</v>
      </c>
      <c r="Y38" s="195">
        <f t="shared" si="7"/>
        <v>1451</v>
      </c>
      <c r="Z38" s="196">
        <f t="shared" si="3"/>
        <v>29256</v>
      </c>
    </row>
    <row r="39" spans="1:26" ht="15" x14ac:dyDescent="0.25">
      <c r="A39" s="190">
        <v>3</v>
      </c>
      <c r="B39" s="191" t="s">
        <v>29</v>
      </c>
      <c r="C39" s="191" t="s">
        <v>30</v>
      </c>
      <c r="D39" s="191" t="s">
        <v>249</v>
      </c>
      <c r="E39" s="192" t="s">
        <v>405</v>
      </c>
      <c r="F39" s="193">
        <v>1904</v>
      </c>
      <c r="G39" s="194">
        <v>3089</v>
      </c>
      <c r="H39" s="194">
        <v>2032</v>
      </c>
      <c r="I39" s="194">
        <v>865</v>
      </c>
      <c r="J39" s="194">
        <v>504</v>
      </c>
      <c r="K39" s="195">
        <v>217</v>
      </c>
      <c r="L39" s="196">
        <f t="shared" si="1"/>
        <v>8611</v>
      </c>
      <c r="M39" s="193">
        <v>1842</v>
      </c>
      <c r="N39" s="194">
        <v>3029</v>
      </c>
      <c r="O39" s="194">
        <v>2360</v>
      </c>
      <c r="P39" s="194">
        <v>1144</v>
      </c>
      <c r="Q39" s="194">
        <v>701</v>
      </c>
      <c r="R39" s="195">
        <v>500</v>
      </c>
      <c r="S39" s="196">
        <f t="shared" si="2"/>
        <v>9576</v>
      </c>
      <c r="T39" s="193">
        <f t="shared" si="7"/>
        <v>3746</v>
      </c>
      <c r="U39" s="194">
        <f t="shared" si="7"/>
        <v>6118</v>
      </c>
      <c r="V39" s="194">
        <f t="shared" si="7"/>
        <v>4392</v>
      </c>
      <c r="W39" s="194">
        <f t="shared" si="7"/>
        <v>2009</v>
      </c>
      <c r="X39" s="194">
        <f t="shared" si="7"/>
        <v>1205</v>
      </c>
      <c r="Y39" s="195">
        <f t="shared" si="7"/>
        <v>717</v>
      </c>
      <c r="Z39" s="196">
        <f t="shared" si="3"/>
        <v>18187</v>
      </c>
    </row>
    <row r="40" spans="1:26" ht="15" x14ac:dyDescent="0.25">
      <c r="A40" s="190">
        <v>3</v>
      </c>
      <c r="B40" s="191" t="s">
        <v>29</v>
      </c>
      <c r="C40" s="191" t="s">
        <v>30</v>
      </c>
      <c r="D40" s="191" t="s">
        <v>253</v>
      </c>
      <c r="E40" s="192" t="s">
        <v>406</v>
      </c>
      <c r="F40" s="193">
        <v>1293</v>
      </c>
      <c r="G40" s="194">
        <v>4281</v>
      </c>
      <c r="H40" s="194">
        <v>2912</v>
      </c>
      <c r="I40" s="194">
        <v>1203</v>
      </c>
      <c r="J40" s="194">
        <v>679</v>
      </c>
      <c r="K40" s="195">
        <v>345</v>
      </c>
      <c r="L40" s="196">
        <f t="shared" si="1"/>
        <v>10713</v>
      </c>
      <c r="M40" s="193">
        <v>1224</v>
      </c>
      <c r="N40" s="194">
        <v>4548</v>
      </c>
      <c r="O40" s="194">
        <v>3195</v>
      </c>
      <c r="P40" s="194">
        <v>1480</v>
      </c>
      <c r="Q40" s="194">
        <v>1034</v>
      </c>
      <c r="R40" s="195">
        <v>694</v>
      </c>
      <c r="S40" s="196">
        <f t="shared" si="2"/>
        <v>12175</v>
      </c>
      <c r="T40" s="193">
        <f t="shared" si="7"/>
        <v>2517</v>
      </c>
      <c r="U40" s="194">
        <f t="shared" si="7"/>
        <v>8829</v>
      </c>
      <c r="V40" s="194">
        <f t="shared" si="7"/>
        <v>6107</v>
      </c>
      <c r="W40" s="194">
        <f t="shared" si="7"/>
        <v>2683</v>
      </c>
      <c r="X40" s="194">
        <f t="shared" si="7"/>
        <v>1713</v>
      </c>
      <c r="Y40" s="195">
        <f t="shared" si="7"/>
        <v>1039</v>
      </c>
      <c r="Z40" s="196">
        <f t="shared" si="3"/>
        <v>22888</v>
      </c>
    </row>
    <row r="41" spans="1:26" ht="15" x14ac:dyDescent="0.25">
      <c r="A41" s="190">
        <v>3</v>
      </c>
      <c r="B41" s="191" t="s">
        <v>29</v>
      </c>
      <c r="C41" s="191" t="s">
        <v>30</v>
      </c>
      <c r="D41" s="191" t="s">
        <v>198</v>
      </c>
      <c r="E41" s="192" t="s">
        <v>407</v>
      </c>
      <c r="F41" s="193">
        <v>1681</v>
      </c>
      <c r="G41" s="194">
        <v>3977</v>
      </c>
      <c r="H41" s="194">
        <v>2837</v>
      </c>
      <c r="I41" s="194">
        <v>1045</v>
      </c>
      <c r="J41" s="194">
        <v>644</v>
      </c>
      <c r="K41" s="195">
        <v>390</v>
      </c>
      <c r="L41" s="196">
        <f t="shared" si="1"/>
        <v>10574</v>
      </c>
      <c r="M41" s="193">
        <v>1409</v>
      </c>
      <c r="N41" s="194">
        <v>4089</v>
      </c>
      <c r="O41" s="194">
        <v>3148</v>
      </c>
      <c r="P41" s="194">
        <v>1336</v>
      </c>
      <c r="Q41" s="194">
        <v>1151</v>
      </c>
      <c r="R41" s="195">
        <v>1226</v>
      </c>
      <c r="S41" s="196">
        <f t="shared" si="2"/>
        <v>12359</v>
      </c>
      <c r="T41" s="193">
        <f t="shared" si="7"/>
        <v>3090</v>
      </c>
      <c r="U41" s="194">
        <f t="shared" si="7"/>
        <v>8066</v>
      </c>
      <c r="V41" s="194">
        <f t="shared" si="7"/>
        <v>5985</v>
      </c>
      <c r="W41" s="194">
        <f t="shared" si="7"/>
        <v>2381</v>
      </c>
      <c r="X41" s="194">
        <f t="shared" si="7"/>
        <v>1795</v>
      </c>
      <c r="Y41" s="195">
        <f t="shared" si="7"/>
        <v>1616</v>
      </c>
      <c r="Z41" s="196">
        <f t="shared" si="3"/>
        <v>22933</v>
      </c>
    </row>
    <row r="42" spans="1:26" x14ac:dyDescent="0.3">
      <c r="A42" s="190">
        <v>3</v>
      </c>
      <c r="B42" s="191" t="s">
        <v>29</v>
      </c>
      <c r="C42" s="191" t="s">
        <v>30</v>
      </c>
      <c r="D42" s="191" t="s">
        <v>207</v>
      </c>
      <c r="E42" s="192" t="s">
        <v>408</v>
      </c>
      <c r="F42" s="193">
        <v>1495</v>
      </c>
      <c r="G42" s="194">
        <v>3955</v>
      </c>
      <c r="H42" s="194">
        <v>2666</v>
      </c>
      <c r="I42" s="194">
        <v>912</v>
      </c>
      <c r="J42" s="194">
        <v>544</v>
      </c>
      <c r="K42" s="195">
        <v>322</v>
      </c>
      <c r="L42" s="196">
        <f t="shared" si="1"/>
        <v>9894</v>
      </c>
      <c r="M42" s="193">
        <v>1468</v>
      </c>
      <c r="N42" s="194">
        <v>4151</v>
      </c>
      <c r="O42" s="194">
        <v>3013</v>
      </c>
      <c r="P42" s="194">
        <v>1199</v>
      </c>
      <c r="Q42" s="194">
        <v>815</v>
      </c>
      <c r="R42" s="195">
        <v>821</v>
      </c>
      <c r="S42" s="196">
        <f t="shared" si="2"/>
        <v>11467</v>
      </c>
      <c r="T42" s="193">
        <f t="shared" si="7"/>
        <v>2963</v>
      </c>
      <c r="U42" s="194">
        <f t="shared" si="7"/>
        <v>8106</v>
      </c>
      <c r="V42" s="194">
        <f t="shared" si="7"/>
        <v>5679</v>
      </c>
      <c r="W42" s="194">
        <f t="shared" si="7"/>
        <v>2111</v>
      </c>
      <c r="X42" s="194">
        <f t="shared" si="7"/>
        <v>1359</v>
      </c>
      <c r="Y42" s="195">
        <f t="shared" si="7"/>
        <v>1143</v>
      </c>
      <c r="Z42" s="196">
        <f t="shared" si="3"/>
        <v>21361</v>
      </c>
    </row>
    <row r="43" spans="1:26" ht="15" x14ac:dyDescent="0.25">
      <c r="A43" s="190">
        <v>3</v>
      </c>
      <c r="B43" s="191" t="s">
        <v>29</v>
      </c>
      <c r="C43" s="191" t="s">
        <v>30</v>
      </c>
      <c r="D43" s="191" t="s">
        <v>212</v>
      </c>
      <c r="E43" s="192" t="s">
        <v>409</v>
      </c>
      <c r="F43" s="193">
        <v>1860</v>
      </c>
      <c r="G43" s="194">
        <v>4844</v>
      </c>
      <c r="H43" s="194">
        <v>2907</v>
      </c>
      <c r="I43" s="194">
        <v>975</v>
      </c>
      <c r="J43" s="194">
        <v>545</v>
      </c>
      <c r="K43" s="195">
        <v>273</v>
      </c>
      <c r="L43" s="196">
        <f t="shared" si="1"/>
        <v>11404</v>
      </c>
      <c r="M43" s="193">
        <v>1782</v>
      </c>
      <c r="N43" s="194">
        <v>5499</v>
      </c>
      <c r="O43" s="194">
        <v>3335</v>
      </c>
      <c r="P43" s="194">
        <v>1193</v>
      </c>
      <c r="Q43" s="194">
        <v>863</v>
      </c>
      <c r="R43" s="195">
        <v>585</v>
      </c>
      <c r="S43" s="196">
        <f t="shared" si="2"/>
        <v>13257</v>
      </c>
      <c r="T43" s="193">
        <f t="shared" si="7"/>
        <v>3642</v>
      </c>
      <c r="U43" s="194">
        <f t="shared" si="7"/>
        <v>10343</v>
      </c>
      <c r="V43" s="194">
        <f t="shared" si="7"/>
        <v>6242</v>
      </c>
      <c r="W43" s="194">
        <f t="shared" si="7"/>
        <v>2168</v>
      </c>
      <c r="X43" s="194">
        <f t="shared" si="7"/>
        <v>1408</v>
      </c>
      <c r="Y43" s="195">
        <f t="shared" si="7"/>
        <v>858</v>
      </c>
      <c r="Z43" s="196">
        <f t="shared" si="3"/>
        <v>24661</v>
      </c>
    </row>
    <row r="44" spans="1:26" x14ac:dyDescent="0.3">
      <c r="A44" s="190">
        <v>3</v>
      </c>
      <c r="B44" s="191" t="s">
        <v>29</v>
      </c>
      <c r="C44" s="191" t="s">
        <v>30</v>
      </c>
      <c r="D44" s="191" t="s">
        <v>216</v>
      </c>
      <c r="E44" s="192" t="s">
        <v>410</v>
      </c>
      <c r="F44" s="193">
        <v>1072</v>
      </c>
      <c r="G44" s="194">
        <v>4904</v>
      </c>
      <c r="H44" s="194">
        <v>3402</v>
      </c>
      <c r="I44" s="194">
        <v>1151</v>
      </c>
      <c r="J44" s="194">
        <v>734</v>
      </c>
      <c r="K44" s="195">
        <v>382</v>
      </c>
      <c r="L44" s="196">
        <f t="shared" si="1"/>
        <v>11645</v>
      </c>
      <c r="M44" s="193">
        <v>997</v>
      </c>
      <c r="N44" s="194">
        <v>5253</v>
      </c>
      <c r="O44" s="194">
        <v>3947</v>
      </c>
      <c r="P44" s="194">
        <v>1538</v>
      </c>
      <c r="Q44" s="194">
        <v>1218</v>
      </c>
      <c r="R44" s="195">
        <v>893</v>
      </c>
      <c r="S44" s="196">
        <f t="shared" si="2"/>
        <v>13846</v>
      </c>
      <c r="T44" s="193">
        <f t="shared" si="7"/>
        <v>2069</v>
      </c>
      <c r="U44" s="194">
        <f t="shared" si="7"/>
        <v>10157</v>
      </c>
      <c r="V44" s="194">
        <f t="shared" si="7"/>
        <v>7349</v>
      </c>
      <c r="W44" s="194">
        <f t="shared" si="7"/>
        <v>2689</v>
      </c>
      <c r="X44" s="194">
        <f t="shared" si="7"/>
        <v>1952</v>
      </c>
      <c r="Y44" s="195">
        <f t="shared" si="7"/>
        <v>1275</v>
      </c>
      <c r="Z44" s="196">
        <f t="shared" si="3"/>
        <v>25491</v>
      </c>
    </row>
    <row r="45" spans="1:26" x14ac:dyDescent="0.3">
      <c r="A45" s="190">
        <v>3</v>
      </c>
      <c r="B45" s="191" t="s">
        <v>29</v>
      </c>
      <c r="C45" s="191" t="s">
        <v>30</v>
      </c>
      <c r="D45" s="191" t="s">
        <v>220</v>
      </c>
      <c r="E45" s="192" t="s">
        <v>411</v>
      </c>
      <c r="F45" s="193">
        <v>1921</v>
      </c>
      <c r="G45" s="194">
        <v>5561</v>
      </c>
      <c r="H45" s="194">
        <v>3406</v>
      </c>
      <c r="I45" s="194">
        <v>1263</v>
      </c>
      <c r="J45" s="194">
        <v>839</v>
      </c>
      <c r="K45" s="195">
        <v>393</v>
      </c>
      <c r="L45" s="196">
        <f t="shared" si="1"/>
        <v>13383</v>
      </c>
      <c r="M45" s="193">
        <v>1838</v>
      </c>
      <c r="N45" s="194">
        <v>5962</v>
      </c>
      <c r="O45" s="194">
        <v>3999</v>
      </c>
      <c r="P45" s="194">
        <v>1698</v>
      </c>
      <c r="Q45" s="194">
        <v>1272</v>
      </c>
      <c r="R45" s="195">
        <v>896</v>
      </c>
      <c r="S45" s="196">
        <f t="shared" si="2"/>
        <v>15665</v>
      </c>
      <c r="T45" s="193">
        <f t="shared" si="7"/>
        <v>3759</v>
      </c>
      <c r="U45" s="194">
        <f t="shared" si="7"/>
        <v>11523</v>
      </c>
      <c r="V45" s="194">
        <f t="shared" si="7"/>
        <v>7405</v>
      </c>
      <c r="W45" s="194">
        <f t="shared" si="7"/>
        <v>2961</v>
      </c>
      <c r="X45" s="194">
        <f t="shared" si="7"/>
        <v>2111</v>
      </c>
      <c r="Y45" s="195">
        <f t="shared" si="7"/>
        <v>1289</v>
      </c>
      <c r="Z45" s="196">
        <f t="shared" si="3"/>
        <v>29048</v>
      </c>
    </row>
    <row r="46" spans="1:26" x14ac:dyDescent="0.3">
      <c r="A46" s="190">
        <v>3</v>
      </c>
      <c r="B46" s="191" t="s">
        <v>29</v>
      </c>
      <c r="C46" s="191" t="s">
        <v>30</v>
      </c>
      <c r="D46" s="191" t="s">
        <v>224</v>
      </c>
      <c r="E46" s="192" t="s">
        <v>412</v>
      </c>
      <c r="F46" s="193">
        <v>850</v>
      </c>
      <c r="G46" s="194">
        <v>5190</v>
      </c>
      <c r="H46" s="194">
        <v>2951</v>
      </c>
      <c r="I46" s="194">
        <v>887</v>
      </c>
      <c r="J46" s="194">
        <v>591</v>
      </c>
      <c r="K46" s="195">
        <v>267</v>
      </c>
      <c r="L46" s="196">
        <f t="shared" si="1"/>
        <v>10736</v>
      </c>
      <c r="M46" s="193">
        <v>846</v>
      </c>
      <c r="N46" s="194">
        <v>6033</v>
      </c>
      <c r="O46" s="194">
        <v>3392</v>
      </c>
      <c r="P46" s="194">
        <v>1115</v>
      </c>
      <c r="Q46" s="194">
        <v>993</v>
      </c>
      <c r="R46" s="195">
        <v>818</v>
      </c>
      <c r="S46" s="196">
        <f t="shared" si="2"/>
        <v>13197</v>
      </c>
      <c r="T46" s="193">
        <f t="shared" si="7"/>
        <v>1696</v>
      </c>
      <c r="U46" s="194">
        <f t="shared" si="7"/>
        <v>11223</v>
      </c>
      <c r="V46" s="194">
        <f t="shared" si="7"/>
        <v>6343</v>
      </c>
      <c r="W46" s="194">
        <f t="shared" si="7"/>
        <v>2002</v>
      </c>
      <c r="X46" s="194">
        <f t="shared" si="7"/>
        <v>1584</v>
      </c>
      <c r="Y46" s="195">
        <f t="shared" si="7"/>
        <v>1085</v>
      </c>
      <c r="Z46" s="196">
        <f t="shared" si="3"/>
        <v>23933</v>
      </c>
    </row>
    <row r="47" spans="1:26" x14ac:dyDescent="0.3">
      <c r="A47" s="190">
        <v>3</v>
      </c>
      <c r="B47" s="191" t="s">
        <v>29</v>
      </c>
      <c r="C47" s="191" t="s">
        <v>30</v>
      </c>
      <c r="D47" s="191" t="s">
        <v>228</v>
      </c>
      <c r="E47" s="192" t="s">
        <v>413</v>
      </c>
      <c r="F47" s="193">
        <v>1174</v>
      </c>
      <c r="G47" s="194">
        <v>4083</v>
      </c>
      <c r="H47" s="194">
        <v>2570</v>
      </c>
      <c r="I47" s="194">
        <v>974</v>
      </c>
      <c r="J47" s="194">
        <v>601</v>
      </c>
      <c r="K47" s="195">
        <v>292</v>
      </c>
      <c r="L47" s="196">
        <f t="shared" si="1"/>
        <v>9694</v>
      </c>
      <c r="M47" s="193">
        <v>1060</v>
      </c>
      <c r="N47" s="194">
        <v>4558</v>
      </c>
      <c r="O47" s="194">
        <v>2928</v>
      </c>
      <c r="P47" s="194">
        <v>1291</v>
      </c>
      <c r="Q47" s="194">
        <v>1100</v>
      </c>
      <c r="R47" s="195">
        <v>1052</v>
      </c>
      <c r="S47" s="196">
        <f t="shared" si="2"/>
        <v>11989</v>
      </c>
      <c r="T47" s="193">
        <f t="shared" si="7"/>
        <v>2234</v>
      </c>
      <c r="U47" s="194">
        <f t="shared" si="7"/>
        <v>8641</v>
      </c>
      <c r="V47" s="194">
        <f t="shared" si="7"/>
        <v>5498</v>
      </c>
      <c r="W47" s="194">
        <f t="shared" si="7"/>
        <v>2265</v>
      </c>
      <c r="X47" s="194">
        <f t="shared" si="7"/>
        <v>1701</v>
      </c>
      <c r="Y47" s="195">
        <f t="shared" si="7"/>
        <v>1344</v>
      </c>
      <c r="Z47" s="196">
        <f t="shared" si="3"/>
        <v>21683</v>
      </c>
    </row>
    <row r="48" spans="1:26" x14ac:dyDescent="0.3">
      <c r="A48" s="190">
        <v>3</v>
      </c>
      <c r="B48" s="191" t="s">
        <v>29</v>
      </c>
      <c r="C48" s="191" t="s">
        <v>30</v>
      </c>
      <c r="D48" s="191" t="s">
        <v>232</v>
      </c>
      <c r="E48" s="192" t="s">
        <v>414</v>
      </c>
      <c r="F48" s="193">
        <v>1281</v>
      </c>
      <c r="G48" s="194">
        <v>3768</v>
      </c>
      <c r="H48" s="194">
        <v>2744</v>
      </c>
      <c r="I48" s="194">
        <v>1006</v>
      </c>
      <c r="J48" s="194">
        <v>690</v>
      </c>
      <c r="K48" s="195">
        <v>313</v>
      </c>
      <c r="L48" s="196">
        <f t="shared" si="1"/>
        <v>9802</v>
      </c>
      <c r="M48" s="193">
        <v>1204</v>
      </c>
      <c r="N48" s="194">
        <v>3789</v>
      </c>
      <c r="O48" s="194">
        <v>2937</v>
      </c>
      <c r="P48" s="194">
        <v>1301</v>
      </c>
      <c r="Q48" s="194">
        <v>1098</v>
      </c>
      <c r="R48" s="195">
        <v>635</v>
      </c>
      <c r="S48" s="196">
        <f t="shared" si="2"/>
        <v>10964</v>
      </c>
      <c r="T48" s="193">
        <f t="shared" si="7"/>
        <v>2485</v>
      </c>
      <c r="U48" s="194">
        <f t="shared" si="7"/>
        <v>7557</v>
      </c>
      <c r="V48" s="194">
        <f t="shared" si="7"/>
        <v>5681</v>
      </c>
      <c r="W48" s="194">
        <f t="shared" si="7"/>
        <v>2307</v>
      </c>
      <c r="X48" s="194">
        <f t="shared" si="7"/>
        <v>1788</v>
      </c>
      <c r="Y48" s="195">
        <f t="shared" si="7"/>
        <v>948</v>
      </c>
      <c r="Z48" s="196">
        <f t="shared" si="3"/>
        <v>20766</v>
      </c>
    </row>
    <row r="49" spans="1:26" x14ac:dyDescent="0.3">
      <c r="A49" s="190">
        <v>3</v>
      </c>
      <c r="B49" s="191" t="s">
        <v>29</v>
      </c>
      <c r="C49" s="191" t="s">
        <v>30</v>
      </c>
      <c r="D49" s="191" t="s">
        <v>257</v>
      </c>
      <c r="E49" s="192" t="s">
        <v>415</v>
      </c>
      <c r="F49" s="193">
        <v>1334</v>
      </c>
      <c r="G49" s="194">
        <v>5314</v>
      </c>
      <c r="H49" s="194">
        <v>3857</v>
      </c>
      <c r="I49" s="194">
        <v>1443</v>
      </c>
      <c r="J49" s="194">
        <v>974</v>
      </c>
      <c r="K49" s="195">
        <v>430</v>
      </c>
      <c r="L49" s="196">
        <f t="shared" si="1"/>
        <v>13352</v>
      </c>
      <c r="M49" s="193">
        <v>1205</v>
      </c>
      <c r="N49" s="194">
        <v>5806</v>
      </c>
      <c r="O49" s="194">
        <v>4286</v>
      </c>
      <c r="P49" s="194">
        <v>1850</v>
      </c>
      <c r="Q49" s="194">
        <v>1427</v>
      </c>
      <c r="R49" s="195">
        <v>899</v>
      </c>
      <c r="S49" s="196">
        <f t="shared" si="2"/>
        <v>15473</v>
      </c>
      <c r="T49" s="193">
        <f t="shared" si="7"/>
        <v>2539</v>
      </c>
      <c r="U49" s="194">
        <f t="shared" si="7"/>
        <v>11120</v>
      </c>
      <c r="V49" s="194">
        <f t="shared" si="7"/>
        <v>8143</v>
      </c>
      <c r="W49" s="194">
        <f t="shared" si="7"/>
        <v>3293</v>
      </c>
      <c r="X49" s="194">
        <f t="shared" si="7"/>
        <v>2401</v>
      </c>
      <c r="Y49" s="195">
        <f t="shared" si="7"/>
        <v>1329</v>
      </c>
      <c r="Z49" s="196">
        <f t="shared" si="3"/>
        <v>28825</v>
      </c>
    </row>
    <row r="50" spans="1:26" x14ac:dyDescent="0.3">
      <c r="A50" s="190">
        <v>3</v>
      </c>
      <c r="B50" s="191" t="s">
        <v>29</v>
      </c>
      <c r="C50" s="191" t="s">
        <v>30</v>
      </c>
      <c r="D50" s="191" t="s">
        <v>241</v>
      </c>
      <c r="E50" s="192" t="s">
        <v>416</v>
      </c>
      <c r="F50" s="193">
        <v>2343</v>
      </c>
      <c r="G50" s="194">
        <v>6360</v>
      </c>
      <c r="H50" s="194">
        <v>4301</v>
      </c>
      <c r="I50" s="194">
        <v>1898</v>
      </c>
      <c r="J50" s="194">
        <v>949</v>
      </c>
      <c r="K50" s="195">
        <v>397</v>
      </c>
      <c r="L50" s="196">
        <f t="shared" si="1"/>
        <v>16248</v>
      </c>
      <c r="M50" s="193">
        <v>2084</v>
      </c>
      <c r="N50" s="194">
        <v>6469</v>
      </c>
      <c r="O50" s="194">
        <v>4873</v>
      </c>
      <c r="P50" s="194">
        <v>2282</v>
      </c>
      <c r="Q50" s="194">
        <v>1313</v>
      </c>
      <c r="R50" s="195">
        <v>799</v>
      </c>
      <c r="S50" s="196">
        <f t="shared" si="2"/>
        <v>17820</v>
      </c>
      <c r="T50" s="193">
        <f t="shared" si="7"/>
        <v>4427</v>
      </c>
      <c r="U50" s="194">
        <f t="shared" si="7"/>
        <v>12829</v>
      </c>
      <c r="V50" s="194">
        <f t="shared" si="7"/>
        <v>9174</v>
      </c>
      <c r="W50" s="194">
        <f t="shared" si="7"/>
        <v>4180</v>
      </c>
      <c r="X50" s="194">
        <f t="shared" si="7"/>
        <v>2262</v>
      </c>
      <c r="Y50" s="195">
        <f t="shared" si="7"/>
        <v>1196</v>
      </c>
      <c r="Z50" s="196">
        <f t="shared" si="3"/>
        <v>34068</v>
      </c>
    </row>
    <row r="51" spans="1:26" x14ac:dyDescent="0.3">
      <c r="A51" s="190">
        <v>3</v>
      </c>
      <c r="B51" s="191" t="s">
        <v>29</v>
      </c>
      <c r="C51" s="191" t="s">
        <v>30</v>
      </c>
      <c r="D51" s="191" t="s">
        <v>245</v>
      </c>
      <c r="E51" s="192" t="s">
        <v>417</v>
      </c>
      <c r="F51" s="193">
        <v>1269</v>
      </c>
      <c r="G51" s="194">
        <v>5251</v>
      </c>
      <c r="H51" s="194">
        <v>4126</v>
      </c>
      <c r="I51" s="194">
        <v>1365</v>
      </c>
      <c r="J51" s="194">
        <v>1058</v>
      </c>
      <c r="K51" s="195">
        <v>482</v>
      </c>
      <c r="L51" s="196">
        <f t="shared" si="1"/>
        <v>13551</v>
      </c>
      <c r="M51" s="193">
        <v>1274</v>
      </c>
      <c r="N51" s="194">
        <v>5344</v>
      </c>
      <c r="O51" s="194">
        <v>4508</v>
      </c>
      <c r="P51" s="194">
        <v>1848</v>
      </c>
      <c r="Q51" s="194">
        <v>1548</v>
      </c>
      <c r="R51" s="195">
        <v>1058</v>
      </c>
      <c r="S51" s="196">
        <f t="shared" si="2"/>
        <v>15580</v>
      </c>
      <c r="T51" s="193">
        <f t="shared" si="7"/>
        <v>2543</v>
      </c>
      <c r="U51" s="194">
        <f t="shared" si="7"/>
        <v>10595</v>
      </c>
      <c r="V51" s="194">
        <f t="shared" si="7"/>
        <v>8634</v>
      </c>
      <c r="W51" s="194">
        <f t="shared" si="7"/>
        <v>3213</v>
      </c>
      <c r="X51" s="194">
        <f t="shared" si="7"/>
        <v>2606</v>
      </c>
      <c r="Y51" s="195">
        <f t="shared" si="7"/>
        <v>1540</v>
      </c>
      <c r="Z51" s="196">
        <f t="shared" si="3"/>
        <v>29131</v>
      </c>
    </row>
    <row r="52" spans="1:26" x14ac:dyDescent="0.3">
      <c r="A52" s="190">
        <v>3</v>
      </c>
      <c r="B52" s="191" t="s">
        <v>29</v>
      </c>
      <c r="C52" s="191" t="s">
        <v>30</v>
      </c>
      <c r="D52" s="191" t="s">
        <v>236</v>
      </c>
      <c r="E52" s="192" t="s">
        <v>418</v>
      </c>
      <c r="F52" s="193">
        <v>1202</v>
      </c>
      <c r="G52" s="194">
        <v>3488</v>
      </c>
      <c r="H52" s="194">
        <v>2542</v>
      </c>
      <c r="I52" s="194">
        <v>847</v>
      </c>
      <c r="J52" s="194">
        <v>583</v>
      </c>
      <c r="K52" s="195">
        <v>327</v>
      </c>
      <c r="L52" s="196">
        <f t="shared" si="1"/>
        <v>8989</v>
      </c>
      <c r="M52" s="193">
        <v>1142</v>
      </c>
      <c r="N52" s="194">
        <v>3582</v>
      </c>
      <c r="O52" s="194">
        <v>2784</v>
      </c>
      <c r="P52" s="194">
        <v>1141</v>
      </c>
      <c r="Q52" s="194">
        <v>914</v>
      </c>
      <c r="R52" s="195">
        <v>727</v>
      </c>
      <c r="S52" s="196">
        <f t="shared" si="2"/>
        <v>10290</v>
      </c>
      <c r="T52" s="193">
        <f t="shared" si="7"/>
        <v>2344</v>
      </c>
      <c r="U52" s="194">
        <f t="shared" si="7"/>
        <v>7070</v>
      </c>
      <c r="V52" s="194">
        <f t="shared" si="7"/>
        <v>5326</v>
      </c>
      <c r="W52" s="194">
        <f t="shared" si="7"/>
        <v>1988</v>
      </c>
      <c r="X52" s="194">
        <f t="shared" si="7"/>
        <v>1497</v>
      </c>
      <c r="Y52" s="195">
        <f t="shared" si="7"/>
        <v>1054</v>
      </c>
      <c r="Z52" s="196">
        <f t="shared" si="3"/>
        <v>19279</v>
      </c>
    </row>
    <row r="53" spans="1:26" x14ac:dyDescent="0.3">
      <c r="A53" s="190">
        <v>3</v>
      </c>
      <c r="B53" s="191" t="s">
        <v>29</v>
      </c>
      <c r="C53" s="191" t="s">
        <v>30</v>
      </c>
      <c r="D53" s="191" t="s">
        <v>261</v>
      </c>
      <c r="E53" s="192" t="s">
        <v>419</v>
      </c>
      <c r="F53" s="193">
        <v>1388</v>
      </c>
      <c r="G53" s="194">
        <v>3782</v>
      </c>
      <c r="H53" s="194">
        <v>2386</v>
      </c>
      <c r="I53" s="194">
        <v>1179</v>
      </c>
      <c r="J53" s="194">
        <v>627</v>
      </c>
      <c r="K53" s="195">
        <v>271</v>
      </c>
      <c r="L53" s="196">
        <f t="shared" si="1"/>
        <v>9633</v>
      </c>
      <c r="M53" s="193">
        <v>1218</v>
      </c>
      <c r="N53" s="194">
        <v>3811</v>
      </c>
      <c r="O53" s="194">
        <v>2764</v>
      </c>
      <c r="P53" s="194">
        <v>1550</v>
      </c>
      <c r="Q53" s="194">
        <v>992</v>
      </c>
      <c r="R53" s="195">
        <v>680</v>
      </c>
      <c r="S53" s="196">
        <f t="shared" si="2"/>
        <v>11015</v>
      </c>
      <c r="T53" s="193">
        <f t="shared" si="7"/>
        <v>2606</v>
      </c>
      <c r="U53" s="194">
        <f t="shared" si="7"/>
        <v>7593</v>
      </c>
      <c r="V53" s="194">
        <f t="shared" si="7"/>
        <v>5150</v>
      </c>
      <c r="W53" s="194">
        <f t="shared" si="7"/>
        <v>2729</v>
      </c>
      <c r="X53" s="194">
        <f t="shared" si="7"/>
        <v>1619</v>
      </c>
      <c r="Y53" s="195">
        <f t="shared" si="7"/>
        <v>951</v>
      </c>
      <c r="Z53" s="196">
        <f t="shared" si="3"/>
        <v>20648</v>
      </c>
    </row>
    <row r="54" spans="1:26" x14ac:dyDescent="0.3">
      <c r="A54" s="197"/>
      <c r="B54" s="198"/>
      <c r="C54" s="198"/>
      <c r="D54" s="198"/>
      <c r="E54" s="184" t="str">
        <f>"TOTAL"&amp;" "&amp;UPPER(C53)</f>
        <v>TOTAL BARCELONA DRETA</v>
      </c>
      <c r="F54" s="185">
        <f t="shared" ref="F54:Z54" si="8">SUM(F38:F53)</f>
        <v>23514</v>
      </c>
      <c r="G54" s="186">
        <f t="shared" si="8"/>
        <v>73477</v>
      </c>
      <c r="H54" s="186">
        <f t="shared" si="8"/>
        <v>49543</v>
      </c>
      <c r="I54" s="186">
        <f t="shared" si="8"/>
        <v>18579</v>
      </c>
      <c r="J54" s="186">
        <f t="shared" si="8"/>
        <v>11439</v>
      </c>
      <c r="K54" s="187">
        <f t="shared" si="8"/>
        <v>5519</v>
      </c>
      <c r="L54" s="188">
        <f t="shared" si="8"/>
        <v>182071</v>
      </c>
      <c r="M54" s="185">
        <f t="shared" si="8"/>
        <v>21958</v>
      </c>
      <c r="N54" s="186">
        <f t="shared" si="8"/>
        <v>77482</v>
      </c>
      <c r="O54" s="186">
        <f t="shared" si="8"/>
        <v>55716</v>
      </c>
      <c r="P54" s="186">
        <f t="shared" si="8"/>
        <v>23857</v>
      </c>
      <c r="Q54" s="186">
        <f t="shared" si="8"/>
        <v>17758</v>
      </c>
      <c r="R54" s="187">
        <f t="shared" si="8"/>
        <v>13316</v>
      </c>
      <c r="S54" s="188">
        <f t="shared" si="8"/>
        <v>210087</v>
      </c>
      <c r="T54" s="185">
        <f t="shared" si="8"/>
        <v>45472</v>
      </c>
      <c r="U54" s="186">
        <f t="shared" si="8"/>
        <v>150959</v>
      </c>
      <c r="V54" s="186">
        <f t="shared" si="8"/>
        <v>105259</v>
      </c>
      <c r="W54" s="186">
        <f t="shared" si="8"/>
        <v>42436</v>
      </c>
      <c r="X54" s="186">
        <f t="shared" si="8"/>
        <v>29197</v>
      </c>
      <c r="Y54" s="187">
        <f t="shared" si="8"/>
        <v>18835</v>
      </c>
      <c r="Z54" s="188">
        <f t="shared" si="8"/>
        <v>392158</v>
      </c>
    </row>
    <row r="55" spans="1:26" x14ac:dyDescent="0.3">
      <c r="A55" s="190">
        <v>4</v>
      </c>
      <c r="B55" s="191" t="s">
        <v>31</v>
      </c>
      <c r="C55" s="191" t="s">
        <v>32</v>
      </c>
      <c r="D55" s="191" t="s">
        <v>331</v>
      </c>
      <c r="E55" s="192" t="s">
        <v>420</v>
      </c>
      <c r="F55" s="193">
        <v>2812</v>
      </c>
      <c r="G55" s="194">
        <v>6334</v>
      </c>
      <c r="H55" s="194">
        <v>4463</v>
      </c>
      <c r="I55" s="194">
        <v>1182</v>
      </c>
      <c r="J55" s="194">
        <v>720</v>
      </c>
      <c r="K55" s="195">
        <v>245</v>
      </c>
      <c r="L55" s="196">
        <f t="shared" si="1"/>
        <v>15756</v>
      </c>
      <c r="M55" s="193">
        <v>2666</v>
      </c>
      <c r="N55" s="194">
        <v>6129</v>
      </c>
      <c r="O55" s="194">
        <v>4381</v>
      </c>
      <c r="P55" s="194">
        <v>1410</v>
      </c>
      <c r="Q55" s="194">
        <v>1033</v>
      </c>
      <c r="R55" s="195">
        <v>500</v>
      </c>
      <c r="S55" s="196">
        <f t="shared" si="2"/>
        <v>16119</v>
      </c>
      <c r="T55" s="193">
        <f t="shared" ref="T55:Y75" si="9">SUM(F55,M55)</f>
        <v>5478</v>
      </c>
      <c r="U55" s="194">
        <f t="shared" si="9"/>
        <v>12463</v>
      </c>
      <c r="V55" s="194">
        <f t="shared" si="9"/>
        <v>8844</v>
      </c>
      <c r="W55" s="194">
        <f t="shared" si="9"/>
        <v>2592</v>
      </c>
      <c r="X55" s="194">
        <f t="shared" si="9"/>
        <v>1753</v>
      </c>
      <c r="Y55" s="195">
        <f t="shared" si="9"/>
        <v>745</v>
      </c>
      <c r="Z55" s="196">
        <f t="shared" si="3"/>
        <v>31875</v>
      </c>
    </row>
    <row r="56" spans="1:26" x14ac:dyDescent="0.3">
      <c r="A56" s="190">
        <v>4</v>
      </c>
      <c r="B56" s="191" t="s">
        <v>31</v>
      </c>
      <c r="C56" s="191" t="s">
        <v>32</v>
      </c>
      <c r="D56" s="191" t="s">
        <v>275</v>
      </c>
      <c r="E56" s="192" t="s">
        <v>421</v>
      </c>
      <c r="F56" s="193">
        <v>1331</v>
      </c>
      <c r="G56" s="194">
        <v>3576</v>
      </c>
      <c r="H56" s="194">
        <v>2421</v>
      </c>
      <c r="I56" s="194">
        <v>902</v>
      </c>
      <c r="J56" s="194">
        <v>651</v>
      </c>
      <c r="K56" s="195">
        <v>177</v>
      </c>
      <c r="L56" s="196">
        <f t="shared" si="1"/>
        <v>9058</v>
      </c>
      <c r="M56" s="193">
        <v>1237</v>
      </c>
      <c r="N56" s="194">
        <v>3469</v>
      </c>
      <c r="O56" s="194">
        <v>2650</v>
      </c>
      <c r="P56" s="194">
        <v>1111</v>
      </c>
      <c r="Q56" s="194">
        <v>852</v>
      </c>
      <c r="R56" s="195">
        <v>384</v>
      </c>
      <c r="S56" s="196">
        <f t="shared" si="2"/>
        <v>9703</v>
      </c>
      <c r="T56" s="193">
        <f t="shared" si="9"/>
        <v>2568</v>
      </c>
      <c r="U56" s="194">
        <f t="shared" si="9"/>
        <v>7045</v>
      </c>
      <c r="V56" s="194">
        <f t="shared" si="9"/>
        <v>5071</v>
      </c>
      <c r="W56" s="194">
        <f t="shared" si="9"/>
        <v>2013</v>
      </c>
      <c r="X56" s="194">
        <f t="shared" si="9"/>
        <v>1503</v>
      </c>
      <c r="Y56" s="195">
        <f t="shared" si="9"/>
        <v>561</v>
      </c>
      <c r="Z56" s="196">
        <f t="shared" si="3"/>
        <v>18761</v>
      </c>
    </row>
    <row r="57" spans="1:26" x14ac:dyDescent="0.3">
      <c r="A57" s="190">
        <v>4</v>
      </c>
      <c r="B57" s="191" t="s">
        <v>31</v>
      </c>
      <c r="C57" s="191" t="s">
        <v>32</v>
      </c>
      <c r="D57" s="191" t="s">
        <v>315</v>
      </c>
      <c r="E57" s="192" t="s">
        <v>422</v>
      </c>
      <c r="F57" s="193">
        <v>1259</v>
      </c>
      <c r="G57" s="194">
        <v>3278</v>
      </c>
      <c r="H57" s="194">
        <v>2009</v>
      </c>
      <c r="I57" s="194">
        <v>713</v>
      </c>
      <c r="J57" s="194">
        <v>416</v>
      </c>
      <c r="K57" s="195">
        <v>115</v>
      </c>
      <c r="L57" s="196">
        <f t="shared" si="1"/>
        <v>7790</v>
      </c>
      <c r="M57" s="193">
        <v>1237</v>
      </c>
      <c r="N57" s="194">
        <v>3397</v>
      </c>
      <c r="O57" s="194">
        <v>2179</v>
      </c>
      <c r="P57" s="194">
        <v>826</v>
      </c>
      <c r="Q57" s="194">
        <v>552</v>
      </c>
      <c r="R57" s="195">
        <v>270</v>
      </c>
      <c r="S57" s="196">
        <f t="shared" si="2"/>
        <v>8461</v>
      </c>
      <c r="T57" s="193">
        <f t="shared" si="9"/>
        <v>2496</v>
      </c>
      <c r="U57" s="194">
        <f t="shared" si="9"/>
        <v>6675</v>
      </c>
      <c r="V57" s="194">
        <f t="shared" si="9"/>
        <v>4188</v>
      </c>
      <c r="W57" s="194">
        <f t="shared" si="9"/>
        <v>1539</v>
      </c>
      <c r="X57" s="194">
        <f t="shared" si="9"/>
        <v>968</v>
      </c>
      <c r="Y57" s="195">
        <f t="shared" si="9"/>
        <v>385</v>
      </c>
      <c r="Z57" s="196">
        <f t="shared" si="3"/>
        <v>16251</v>
      </c>
    </row>
    <row r="58" spans="1:26" x14ac:dyDescent="0.3">
      <c r="A58" s="190">
        <v>4</v>
      </c>
      <c r="B58" s="191" t="s">
        <v>31</v>
      </c>
      <c r="C58" s="191" t="s">
        <v>32</v>
      </c>
      <c r="D58" s="191" t="s">
        <v>319</v>
      </c>
      <c r="E58" s="192" t="s">
        <v>423</v>
      </c>
      <c r="F58" s="193">
        <v>1354</v>
      </c>
      <c r="G58" s="194">
        <v>3333</v>
      </c>
      <c r="H58" s="194">
        <v>2027</v>
      </c>
      <c r="I58" s="194">
        <v>564</v>
      </c>
      <c r="J58" s="194">
        <v>400</v>
      </c>
      <c r="K58" s="195">
        <v>99</v>
      </c>
      <c r="L58" s="196">
        <f t="shared" si="1"/>
        <v>7777</v>
      </c>
      <c r="M58" s="193">
        <v>1341</v>
      </c>
      <c r="N58" s="194">
        <v>3209</v>
      </c>
      <c r="O58" s="194">
        <v>2020</v>
      </c>
      <c r="P58" s="194">
        <v>720</v>
      </c>
      <c r="Q58" s="194">
        <v>554</v>
      </c>
      <c r="R58" s="195">
        <v>202</v>
      </c>
      <c r="S58" s="196">
        <f t="shared" si="2"/>
        <v>8046</v>
      </c>
      <c r="T58" s="193">
        <f t="shared" si="9"/>
        <v>2695</v>
      </c>
      <c r="U58" s="194">
        <f t="shared" si="9"/>
        <v>6542</v>
      </c>
      <c r="V58" s="194">
        <f t="shared" si="9"/>
        <v>4047</v>
      </c>
      <c r="W58" s="194">
        <f t="shared" si="9"/>
        <v>1284</v>
      </c>
      <c r="X58" s="194">
        <f t="shared" si="9"/>
        <v>954</v>
      </c>
      <c r="Y58" s="195">
        <f t="shared" si="9"/>
        <v>301</v>
      </c>
      <c r="Z58" s="196">
        <f t="shared" si="3"/>
        <v>15823</v>
      </c>
    </row>
    <row r="59" spans="1:26" x14ac:dyDescent="0.3">
      <c r="A59" s="190">
        <v>4</v>
      </c>
      <c r="B59" s="191" t="s">
        <v>31</v>
      </c>
      <c r="C59" s="191" t="s">
        <v>32</v>
      </c>
      <c r="D59" s="191" t="s">
        <v>335</v>
      </c>
      <c r="E59" s="192" t="s">
        <v>424</v>
      </c>
      <c r="F59" s="193">
        <v>1299</v>
      </c>
      <c r="G59" s="194">
        <v>3212</v>
      </c>
      <c r="H59" s="194">
        <v>2320</v>
      </c>
      <c r="I59" s="194">
        <v>724</v>
      </c>
      <c r="J59" s="194">
        <v>522</v>
      </c>
      <c r="K59" s="195">
        <v>209</v>
      </c>
      <c r="L59" s="196">
        <f t="shared" si="1"/>
        <v>8286</v>
      </c>
      <c r="M59" s="193">
        <v>1215</v>
      </c>
      <c r="N59" s="194">
        <v>3421</v>
      </c>
      <c r="O59" s="194">
        <v>2417</v>
      </c>
      <c r="P59" s="194">
        <v>868</v>
      </c>
      <c r="Q59" s="194">
        <v>855</v>
      </c>
      <c r="R59" s="195">
        <v>505</v>
      </c>
      <c r="S59" s="196">
        <f t="shared" si="2"/>
        <v>9281</v>
      </c>
      <c r="T59" s="193">
        <f t="shared" si="9"/>
        <v>2514</v>
      </c>
      <c r="U59" s="194">
        <f t="shared" si="9"/>
        <v>6633</v>
      </c>
      <c r="V59" s="194">
        <f t="shared" si="9"/>
        <v>4737</v>
      </c>
      <c r="W59" s="194">
        <f t="shared" si="9"/>
        <v>1592</v>
      </c>
      <c r="X59" s="194">
        <f t="shared" si="9"/>
        <v>1377</v>
      </c>
      <c r="Y59" s="195">
        <f t="shared" si="9"/>
        <v>714</v>
      </c>
      <c r="Z59" s="196">
        <f t="shared" si="3"/>
        <v>17567</v>
      </c>
    </row>
    <row r="60" spans="1:26" x14ac:dyDescent="0.3">
      <c r="A60" s="190">
        <v>4</v>
      </c>
      <c r="B60" s="191" t="s">
        <v>31</v>
      </c>
      <c r="C60" s="191" t="s">
        <v>32</v>
      </c>
      <c r="D60" s="191" t="s">
        <v>327</v>
      </c>
      <c r="E60" s="192" t="s">
        <v>425</v>
      </c>
      <c r="F60" s="193">
        <v>1013</v>
      </c>
      <c r="G60" s="194">
        <v>2446</v>
      </c>
      <c r="H60" s="194">
        <v>1388</v>
      </c>
      <c r="I60" s="194">
        <v>399</v>
      </c>
      <c r="J60" s="194">
        <v>234</v>
      </c>
      <c r="K60" s="195">
        <v>74</v>
      </c>
      <c r="L60" s="196">
        <f t="shared" si="1"/>
        <v>5554</v>
      </c>
      <c r="M60" s="193">
        <v>905</v>
      </c>
      <c r="N60" s="194">
        <v>2045</v>
      </c>
      <c r="O60" s="194">
        <v>1294</v>
      </c>
      <c r="P60" s="194">
        <v>474</v>
      </c>
      <c r="Q60" s="194">
        <v>284</v>
      </c>
      <c r="R60" s="195">
        <v>153</v>
      </c>
      <c r="S60" s="196">
        <f t="shared" si="2"/>
        <v>5155</v>
      </c>
      <c r="T60" s="193">
        <f t="shared" si="9"/>
        <v>1918</v>
      </c>
      <c r="U60" s="194">
        <f t="shared" si="9"/>
        <v>4491</v>
      </c>
      <c r="V60" s="194">
        <f t="shared" si="9"/>
        <v>2682</v>
      </c>
      <c r="W60" s="194">
        <f t="shared" si="9"/>
        <v>873</v>
      </c>
      <c r="X60" s="194">
        <f t="shared" si="9"/>
        <v>518</v>
      </c>
      <c r="Y60" s="195">
        <f t="shared" si="9"/>
        <v>227</v>
      </c>
      <c r="Z60" s="196">
        <f t="shared" si="3"/>
        <v>10709</v>
      </c>
    </row>
    <row r="61" spans="1:26" x14ac:dyDescent="0.3">
      <c r="A61" s="190">
        <v>4</v>
      </c>
      <c r="B61" s="191" t="s">
        <v>31</v>
      </c>
      <c r="C61" s="191" t="s">
        <v>32</v>
      </c>
      <c r="D61" s="191" t="s">
        <v>323</v>
      </c>
      <c r="E61" s="192" t="s">
        <v>426</v>
      </c>
      <c r="F61" s="193">
        <v>1166</v>
      </c>
      <c r="G61" s="194">
        <v>2586</v>
      </c>
      <c r="H61" s="194">
        <v>1864</v>
      </c>
      <c r="I61" s="194">
        <v>527</v>
      </c>
      <c r="J61" s="194">
        <v>374</v>
      </c>
      <c r="K61" s="195">
        <v>139</v>
      </c>
      <c r="L61" s="196">
        <f t="shared" si="1"/>
        <v>6656</v>
      </c>
      <c r="M61" s="193">
        <v>1082</v>
      </c>
      <c r="N61" s="194">
        <v>2477</v>
      </c>
      <c r="O61" s="194">
        <v>1772</v>
      </c>
      <c r="P61" s="194">
        <v>670</v>
      </c>
      <c r="Q61" s="194">
        <v>548</v>
      </c>
      <c r="R61" s="195">
        <v>302</v>
      </c>
      <c r="S61" s="196">
        <f t="shared" si="2"/>
        <v>6851</v>
      </c>
      <c r="T61" s="193">
        <f t="shared" si="9"/>
        <v>2248</v>
      </c>
      <c r="U61" s="194">
        <f t="shared" si="9"/>
        <v>5063</v>
      </c>
      <c r="V61" s="194">
        <f t="shared" si="9"/>
        <v>3636</v>
      </c>
      <c r="W61" s="194">
        <f t="shared" si="9"/>
        <v>1197</v>
      </c>
      <c r="X61" s="194">
        <f t="shared" si="9"/>
        <v>922</v>
      </c>
      <c r="Y61" s="195">
        <f t="shared" si="9"/>
        <v>441</v>
      </c>
      <c r="Z61" s="196">
        <f t="shared" si="3"/>
        <v>13507</v>
      </c>
    </row>
    <row r="62" spans="1:26" x14ac:dyDescent="0.3">
      <c r="A62" s="190">
        <v>4</v>
      </c>
      <c r="B62" s="191" t="s">
        <v>31</v>
      </c>
      <c r="C62" s="191" t="s">
        <v>32</v>
      </c>
      <c r="D62" s="191" t="s">
        <v>266</v>
      </c>
      <c r="E62" s="192" t="s">
        <v>427</v>
      </c>
      <c r="F62" s="193">
        <v>1961</v>
      </c>
      <c r="G62" s="194">
        <v>5303</v>
      </c>
      <c r="H62" s="194">
        <v>3840</v>
      </c>
      <c r="I62" s="194">
        <v>1545</v>
      </c>
      <c r="J62" s="194">
        <v>976</v>
      </c>
      <c r="K62" s="195">
        <v>421</v>
      </c>
      <c r="L62" s="196">
        <f t="shared" si="1"/>
        <v>14046</v>
      </c>
      <c r="M62" s="193">
        <v>1914</v>
      </c>
      <c r="N62" s="194">
        <v>5608</v>
      </c>
      <c r="O62" s="194">
        <v>4438</v>
      </c>
      <c r="P62" s="194">
        <v>2032</v>
      </c>
      <c r="Q62" s="194">
        <v>1343</v>
      </c>
      <c r="R62" s="195">
        <v>1004</v>
      </c>
      <c r="S62" s="196">
        <f t="shared" si="2"/>
        <v>16339</v>
      </c>
      <c r="T62" s="193">
        <f t="shared" si="9"/>
        <v>3875</v>
      </c>
      <c r="U62" s="194">
        <f t="shared" si="9"/>
        <v>10911</v>
      </c>
      <c r="V62" s="194">
        <f t="shared" si="9"/>
        <v>8278</v>
      </c>
      <c r="W62" s="194">
        <f t="shared" si="9"/>
        <v>3577</v>
      </c>
      <c r="X62" s="194">
        <f t="shared" si="9"/>
        <v>2319</v>
      </c>
      <c r="Y62" s="195">
        <f t="shared" si="9"/>
        <v>1425</v>
      </c>
      <c r="Z62" s="196">
        <f t="shared" si="3"/>
        <v>30385</v>
      </c>
    </row>
    <row r="63" spans="1:26" x14ac:dyDescent="0.3">
      <c r="A63" s="190">
        <v>4</v>
      </c>
      <c r="B63" s="191" t="s">
        <v>31</v>
      </c>
      <c r="C63" s="191" t="s">
        <v>32</v>
      </c>
      <c r="D63" s="191" t="s">
        <v>271</v>
      </c>
      <c r="E63" s="192" t="s">
        <v>428</v>
      </c>
      <c r="F63" s="193">
        <v>1650</v>
      </c>
      <c r="G63" s="194">
        <v>3845</v>
      </c>
      <c r="H63" s="194">
        <v>2725</v>
      </c>
      <c r="I63" s="194">
        <v>934</v>
      </c>
      <c r="J63" s="194">
        <v>601</v>
      </c>
      <c r="K63" s="195">
        <v>239</v>
      </c>
      <c r="L63" s="196">
        <f t="shared" si="1"/>
        <v>9994</v>
      </c>
      <c r="M63" s="193">
        <v>1569</v>
      </c>
      <c r="N63" s="194">
        <v>4074</v>
      </c>
      <c r="O63" s="194">
        <v>3070</v>
      </c>
      <c r="P63" s="194">
        <v>1257</v>
      </c>
      <c r="Q63" s="194">
        <v>849</v>
      </c>
      <c r="R63" s="195">
        <v>561</v>
      </c>
      <c r="S63" s="196">
        <f t="shared" si="2"/>
        <v>11380</v>
      </c>
      <c r="T63" s="193">
        <f t="shared" si="9"/>
        <v>3219</v>
      </c>
      <c r="U63" s="194">
        <f t="shared" si="9"/>
        <v>7919</v>
      </c>
      <c r="V63" s="194">
        <f t="shared" si="9"/>
        <v>5795</v>
      </c>
      <c r="W63" s="194">
        <f t="shared" si="9"/>
        <v>2191</v>
      </c>
      <c r="X63" s="194">
        <f t="shared" si="9"/>
        <v>1450</v>
      </c>
      <c r="Y63" s="195">
        <f t="shared" si="9"/>
        <v>800</v>
      </c>
      <c r="Z63" s="196">
        <f t="shared" si="3"/>
        <v>21374</v>
      </c>
    </row>
    <row r="64" spans="1:26" x14ac:dyDescent="0.3">
      <c r="A64" s="190">
        <v>4</v>
      </c>
      <c r="B64" s="191" t="s">
        <v>31</v>
      </c>
      <c r="C64" s="191" t="s">
        <v>32</v>
      </c>
      <c r="D64" s="191" t="s">
        <v>279</v>
      </c>
      <c r="E64" s="192" t="s">
        <v>429</v>
      </c>
      <c r="F64" s="193">
        <v>1761</v>
      </c>
      <c r="G64" s="194">
        <v>4768</v>
      </c>
      <c r="H64" s="194">
        <v>3454</v>
      </c>
      <c r="I64" s="194">
        <v>1454</v>
      </c>
      <c r="J64" s="194">
        <v>1006</v>
      </c>
      <c r="K64" s="195">
        <v>346</v>
      </c>
      <c r="L64" s="196">
        <f t="shared" si="1"/>
        <v>12789</v>
      </c>
      <c r="M64" s="193">
        <v>1664</v>
      </c>
      <c r="N64" s="194">
        <v>4874</v>
      </c>
      <c r="O64" s="194">
        <v>3769</v>
      </c>
      <c r="P64" s="194">
        <v>1864</v>
      </c>
      <c r="Q64" s="194">
        <v>1465</v>
      </c>
      <c r="R64" s="195">
        <v>857</v>
      </c>
      <c r="S64" s="196">
        <f t="shared" si="2"/>
        <v>14493</v>
      </c>
      <c r="T64" s="193">
        <f t="shared" si="9"/>
        <v>3425</v>
      </c>
      <c r="U64" s="194">
        <f t="shared" si="9"/>
        <v>9642</v>
      </c>
      <c r="V64" s="194">
        <f t="shared" si="9"/>
        <v>7223</v>
      </c>
      <c r="W64" s="194">
        <f t="shared" si="9"/>
        <v>3318</v>
      </c>
      <c r="X64" s="194">
        <f t="shared" si="9"/>
        <v>2471</v>
      </c>
      <c r="Y64" s="195">
        <f t="shared" si="9"/>
        <v>1203</v>
      </c>
      <c r="Z64" s="196">
        <f t="shared" si="3"/>
        <v>27282</v>
      </c>
    </row>
    <row r="65" spans="1:26" x14ac:dyDescent="0.3">
      <c r="A65" s="190">
        <v>4</v>
      </c>
      <c r="B65" s="191" t="s">
        <v>31</v>
      </c>
      <c r="C65" s="191" t="s">
        <v>32</v>
      </c>
      <c r="D65" s="191" t="s">
        <v>283</v>
      </c>
      <c r="E65" s="192" t="s">
        <v>430</v>
      </c>
      <c r="F65" s="193">
        <v>1720</v>
      </c>
      <c r="G65" s="194">
        <v>4918</v>
      </c>
      <c r="H65" s="194">
        <v>3874</v>
      </c>
      <c r="I65" s="194">
        <v>1256</v>
      </c>
      <c r="J65" s="194">
        <v>1160</v>
      </c>
      <c r="K65" s="195">
        <v>556</v>
      </c>
      <c r="L65" s="196">
        <f t="shared" si="1"/>
        <v>13484</v>
      </c>
      <c r="M65" s="193">
        <v>1666</v>
      </c>
      <c r="N65" s="194">
        <v>4889</v>
      </c>
      <c r="O65" s="194">
        <v>4025</v>
      </c>
      <c r="P65" s="194">
        <v>1773</v>
      </c>
      <c r="Q65" s="194">
        <v>1740</v>
      </c>
      <c r="R65" s="195">
        <v>1209</v>
      </c>
      <c r="S65" s="196">
        <f t="shared" si="2"/>
        <v>15302</v>
      </c>
      <c r="T65" s="193">
        <f t="shared" si="9"/>
        <v>3386</v>
      </c>
      <c r="U65" s="194">
        <f t="shared" si="9"/>
        <v>9807</v>
      </c>
      <c r="V65" s="194">
        <f t="shared" si="9"/>
        <v>7899</v>
      </c>
      <c r="W65" s="194">
        <f t="shared" si="9"/>
        <v>3029</v>
      </c>
      <c r="X65" s="194">
        <f t="shared" si="9"/>
        <v>2900</v>
      </c>
      <c r="Y65" s="195">
        <f t="shared" si="9"/>
        <v>1765</v>
      </c>
      <c r="Z65" s="196">
        <f t="shared" si="3"/>
        <v>28786</v>
      </c>
    </row>
    <row r="66" spans="1:26" x14ac:dyDescent="0.3">
      <c r="A66" s="190">
        <v>4</v>
      </c>
      <c r="B66" s="191" t="s">
        <v>31</v>
      </c>
      <c r="C66" s="191" t="s">
        <v>32</v>
      </c>
      <c r="D66" s="191" t="s">
        <v>287</v>
      </c>
      <c r="E66" s="192" t="s">
        <v>431</v>
      </c>
      <c r="F66" s="193">
        <v>1266</v>
      </c>
      <c r="G66" s="194">
        <v>3287</v>
      </c>
      <c r="H66" s="194">
        <v>2589</v>
      </c>
      <c r="I66" s="194">
        <v>978</v>
      </c>
      <c r="J66" s="194">
        <v>739</v>
      </c>
      <c r="K66" s="195">
        <v>328</v>
      </c>
      <c r="L66" s="196">
        <f t="shared" si="1"/>
        <v>9187</v>
      </c>
      <c r="M66" s="193">
        <v>1131</v>
      </c>
      <c r="N66" s="194">
        <v>3313</v>
      </c>
      <c r="O66" s="194">
        <v>2822</v>
      </c>
      <c r="P66" s="194">
        <v>1320</v>
      </c>
      <c r="Q66" s="194">
        <v>1097</v>
      </c>
      <c r="R66" s="195">
        <v>753</v>
      </c>
      <c r="S66" s="196">
        <f t="shared" si="2"/>
        <v>10436</v>
      </c>
      <c r="T66" s="193">
        <f t="shared" si="9"/>
        <v>2397</v>
      </c>
      <c r="U66" s="194">
        <f t="shared" si="9"/>
        <v>6600</v>
      </c>
      <c r="V66" s="194">
        <f t="shared" si="9"/>
        <v>5411</v>
      </c>
      <c r="W66" s="194">
        <f t="shared" si="9"/>
        <v>2298</v>
      </c>
      <c r="X66" s="194">
        <f t="shared" si="9"/>
        <v>1836</v>
      </c>
      <c r="Y66" s="195">
        <f t="shared" si="9"/>
        <v>1081</v>
      </c>
      <c r="Z66" s="196">
        <f t="shared" si="3"/>
        <v>19623</v>
      </c>
    </row>
    <row r="67" spans="1:26" x14ac:dyDescent="0.3">
      <c r="A67" s="190">
        <v>4</v>
      </c>
      <c r="B67" s="191" t="s">
        <v>31</v>
      </c>
      <c r="C67" s="191" t="s">
        <v>32</v>
      </c>
      <c r="D67" s="191" t="s">
        <v>291</v>
      </c>
      <c r="E67" s="192" t="s">
        <v>432</v>
      </c>
      <c r="F67" s="193">
        <v>18</v>
      </c>
      <c r="G67" s="194">
        <v>208</v>
      </c>
      <c r="H67" s="194">
        <v>188</v>
      </c>
      <c r="I67" s="194">
        <v>28</v>
      </c>
      <c r="J67" s="194">
        <v>13</v>
      </c>
      <c r="K67" s="195">
        <v>4</v>
      </c>
      <c r="L67" s="196">
        <f t="shared" si="1"/>
        <v>459</v>
      </c>
      <c r="M67" s="193">
        <v>15</v>
      </c>
      <c r="N67" s="194">
        <v>115</v>
      </c>
      <c r="O67" s="194">
        <v>171</v>
      </c>
      <c r="P67" s="194">
        <v>42</v>
      </c>
      <c r="Q67" s="194">
        <v>22</v>
      </c>
      <c r="R67" s="195">
        <v>6</v>
      </c>
      <c r="S67" s="196">
        <f t="shared" si="2"/>
        <v>371</v>
      </c>
      <c r="T67" s="193">
        <f t="shared" si="9"/>
        <v>33</v>
      </c>
      <c r="U67" s="194">
        <f t="shared" si="9"/>
        <v>323</v>
      </c>
      <c r="V67" s="194">
        <f t="shared" si="9"/>
        <v>359</v>
      </c>
      <c r="W67" s="194">
        <f t="shared" si="9"/>
        <v>70</v>
      </c>
      <c r="X67" s="194">
        <f t="shared" si="9"/>
        <v>35</v>
      </c>
      <c r="Y67" s="195">
        <f t="shared" si="9"/>
        <v>10</v>
      </c>
      <c r="Z67" s="196">
        <f t="shared" si="3"/>
        <v>830</v>
      </c>
    </row>
    <row r="68" spans="1:26" x14ac:dyDescent="0.3">
      <c r="A68" s="190">
        <v>4</v>
      </c>
      <c r="B68" s="191" t="s">
        <v>31</v>
      </c>
      <c r="C68" s="191" t="s">
        <v>32</v>
      </c>
      <c r="D68" s="191" t="s">
        <v>295</v>
      </c>
      <c r="E68" s="192" t="s">
        <v>433</v>
      </c>
      <c r="F68" s="193">
        <v>840</v>
      </c>
      <c r="G68" s="194">
        <v>1889</v>
      </c>
      <c r="H68" s="194">
        <v>1366</v>
      </c>
      <c r="I68" s="194">
        <v>537</v>
      </c>
      <c r="J68" s="194">
        <v>525</v>
      </c>
      <c r="K68" s="195">
        <v>186</v>
      </c>
      <c r="L68" s="196">
        <f t="shared" si="1"/>
        <v>5343</v>
      </c>
      <c r="M68" s="193">
        <v>885</v>
      </c>
      <c r="N68" s="194">
        <v>1993</v>
      </c>
      <c r="O68" s="194">
        <v>1504</v>
      </c>
      <c r="P68" s="194">
        <v>719</v>
      </c>
      <c r="Q68" s="194">
        <v>737</v>
      </c>
      <c r="R68" s="195">
        <v>360</v>
      </c>
      <c r="S68" s="196">
        <f t="shared" si="2"/>
        <v>6198</v>
      </c>
      <c r="T68" s="193">
        <f t="shared" si="9"/>
        <v>1725</v>
      </c>
      <c r="U68" s="194">
        <f t="shared" si="9"/>
        <v>3882</v>
      </c>
      <c r="V68" s="194">
        <f t="shared" si="9"/>
        <v>2870</v>
      </c>
      <c r="W68" s="194">
        <f t="shared" si="9"/>
        <v>1256</v>
      </c>
      <c r="X68" s="194">
        <f t="shared" si="9"/>
        <v>1262</v>
      </c>
      <c r="Y68" s="195">
        <f t="shared" si="9"/>
        <v>546</v>
      </c>
      <c r="Z68" s="196">
        <f t="shared" si="3"/>
        <v>11541</v>
      </c>
    </row>
    <row r="69" spans="1:26" x14ac:dyDescent="0.3">
      <c r="A69" s="190">
        <v>4</v>
      </c>
      <c r="B69" s="191" t="s">
        <v>31</v>
      </c>
      <c r="C69" s="191" t="s">
        <v>32</v>
      </c>
      <c r="D69" s="191" t="s">
        <v>299</v>
      </c>
      <c r="E69" s="192" t="s">
        <v>434</v>
      </c>
      <c r="F69" s="193">
        <v>1531</v>
      </c>
      <c r="G69" s="194">
        <v>3849</v>
      </c>
      <c r="H69" s="194">
        <v>2858</v>
      </c>
      <c r="I69" s="194">
        <v>809</v>
      </c>
      <c r="J69" s="194">
        <v>650</v>
      </c>
      <c r="K69" s="195">
        <v>408</v>
      </c>
      <c r="L69" s="196">
        <f t="shared" si="1"/>
        <v>10105</v>
      </c>
      <c r="M69" s="193">
        <v>1434</v>
      </c>
      <c r="N69" s="194">
        <v>4092</v>
      </c>
      <c r="O69" s="194">
        <v>2972</v>
      </c>
      <c r="P69" s="194">
        <v>1071</v>
      </c>
      <c r="Q69" s="194">
        <v>1169</v>
      </c>
      <c r="R69" s="195">
        <v>841</v>
      </c>
      <c r="S69" s="196">
        <f t="shared" si="2"/>
        <v>11579</v>
      </c>
      <c r="T69" s="193">
        <f t="shared" si="9"/>
        <v>2965</v>
      </c>
      <c r="U69" s="194">
        <f t="shared" si="9"/>
        <v>7941</v>
      </c>
      <c r="V69" s="194">
        <f t="shared" si="9"/>
        <v>5830</v>
      </c>
      <c r="W69" s="194">
        <f t="shared" si="9"/>
        <v>1880</v>
      </c>
      <c r="X69" s="194">
        <f t="shared" si="9"/>
        <v>1819</v>
      </c>
      <c r="Y69" s="195">
        <f t="shared" si="9"/>
        <v>1249</v>
      </c>
      <c r="Z69" s="196">
        <f t="shared" si="3"/>
        <v>21684</v>
      </c>
    </row>
    <row r="70" spans="1:26" x14ac:dyDescent="0.3">
      <c r="A70" s="190">
        <v>4</v>
      </c>
      <c r="B70" s="191" t="s">
        <v>31</v>
      </c>
      <c r="C70" s="191" t="s">
        <v>32</v>
      </c>
      <c r="D70" s="191" t="s">
        <v>303</v>
      </c>
      <c r="E70" s="192" t="s">
        <v>435</v>
      </c>
      <c r="F70" s="193">
        <v>849</v>
      </c>
      <c r="G70" s="194">
        <v>2648</v>
      </c>
      <c r="H70" s="194">
        <v>1904</v>
      </c>
      <c r="I70" s="194">
        <v>869</v>
      </c>
      <c r="J70" s="194">
        <v>684</v>
      </c>
      <c r="K70" s="195">
        <v>179</v>
      </c>
      <c r="L70" s="196">
        <f t="shared" si="1"/>
        <v>7133</v>
      </c>
      <c r="M70" s="193">
        <v>817</v>
      </c>
      <c r="N70" s="194">
        <v>2639</v>
      </c>
      <c r="O70" s="194">
        <v>2085</v>
      </c>
      <c r="P70" s="194">
        <v>1172</v>
      </c>
      <c r="Q70" s="194">
        <v>806</v>
      </c>
      <c r="R70" s="195">
        <v>361</v>
      </c>
      <c r="S70" s="196">
        <f t="shared" si="2"/>
        <v>7880</v>
      </c>
      <c r="T70" s="193">
        <f t="shared" si="9"/>
        <v>1666</v>
      </c>
      <c r="U70" s="194">
        <f t="shared" si="9"/>
        <v>5287</v>
      </c>
      <c r="V70" s="194">
        <f t="shared" si="9"/>
        <v>3989</v>
      </c>
      <c r="W70" s="194">
        <f t="shared" si="9"/>
        <v>2041</v>
      </c>
      <c r="X70" s="194">
        <f t="shared" si="9"/>
        <v>1490</v>
      </c>
      <c r="Y70" s="195">
        <f t="shared" si="9"/>
        <v>540</v>
      </c>
      <c r="Z70" s="196">
        <f t="shared" si="3"/>
        <v>15013</v>
      </c>
    </row>
    <row r="71" spans="1:26" x14ac:dyDescent="0.3">
      <c r="A71" s="190">
        <v>4</v>
      </c>
      <c r="B71" s="191" t="s">
        <v>31</v>
      </c>
      <c r="C71" s="191" t="s">
        <v>32</v>
      </c>
      <c r="D71" s="191" t="s">
        <v>307</v>
      </c>
      <c r="E71" s="192" t="s">
        <v>436</v>
      </c>
      <c r="F71" s="193">
        <v>1170</v>
      </c>
      <c r="G71" s="194">
        <v>3279</v>
      </c>
      <c r="H71" s="194">
        <v>2243</v>
      </c>
      <c r="I71" s="194">
        <v>834</v>
      </c>
      <c r="J71" s="194">
        <v>706</v>
      </c>
      <c r="K71" s="195">
        <v>224</v>
      </c>
      <c r="L71" s="196">
        <f t="shared" si="1"/>
        <v>8456</v>
      </c>
      <c r="M71" s="193">
        <v>1182</v>
      </c>
      <c r="N71" s="194">
        <v>3480</v>
      </c>
      <c r="O71" s="194">
        <v>2468</v>
      </c>
      <c r="P71" s="194">
        <v>1100</v>
      </c>
      <c r="Q71" s="194">
        <v>973</v>
      </c>
      <c r="R71" s="195">
        <v>431</v>
      </c>
      <c r="S71" s="196">
        <f t="shared" si="2"/>
        <v>9634</v>
      </c>
      <c r="T71" s="193">
        <f t="shared" si="9"/>
        <v>2352</v>
      </c>
      <c r="U71" s="194">
        <f t="shared" si="9"/>
        <v>6759</v>
      </c>
      <c r="V71" s="194">
        <f t="shared" si="9"/>
        <v>4711</v>
      </c>
      <c r="W71" s="194">
        <f t="shared" si="9"/>
        <v>1934</v>
      </c>
      <c r="X71" s="194">
        <f t="shared" si="9"/>
        <v>1679</v>
      </c>
      <c r="Y71" s="195">
        <f t="shared" si="9"/>
        <v>655</v>
      </c>
      <c r="Z71" s="196">
        <f t="shared" si="3"/>
        <v>18090</v>
      </c>
    </row>
    <row r="72" spans="1:26" x14ac:dyDescent="0.3">
      <c r="A72" s="190">
        <v>4</v>
      </c>
      <c r="B72" s="191" t="s">
        <v>31</v>
      </c>
      <c r="C72" s="191" t="s">
        <v>32</v>
      </c>
      <c r="D72" s="191" t="s">
        <v>311</v>
      </c>
      <c r="E72" s="192" t="s">
        <v>437</v>
      </c>
      <c r="F72" s="193">
        <v>1536</v>
      </c>
      <c r="G72" s="194">
        <v>4217</v>
      </c>
      <c r="H72" s="194">
        <v>3304</v>
      </c>
      <c r="I72" s="194">
        <v>1379</v>
      </c>
      <c r="J72" s="194">
        <v>966</v>
      </c>
      <c r="K72" s="195">
        <v>368</v>
      </c>
      <c r="L72" s="196">
        <f t="shared" ref="L72:L75" si="10">SUM(F72:K72)</f>
        <v>11770</v>
      </c>
      <c r="M72" s="193">
        <v>1456</v>
      </c>
      <c r="N72" s="194">
        <v>4137</v>
      </c>
      <c r="O72" s="194">
        <v>3593</v>
      </c>
      <c r="P72" s="194">
        <v>1801</v>
      </c>
      <c r="Q72" s="194">
        <v>1382</v>
      </c>
      <c r="R72" s="195">
        <v>681</v>
      </c>
      <c r="S72" s="196">
        <f t="shared" ref="S72:S75" si="11">SUM(M72:R72)</f>
        <v>13050</v>
      </c>
      <c r="T72" s="193">
        <f t="shared" si="9"/>
        <v>2992</v>
      </c>
      <c r="U72" s="194">
        <f t="shared" si="9"/>
        <v>8354</v>
      </c>
      <c r="V72" s="194">
        <f t="shared" si="9"/>
        <v>6897</v>
      </c>
      <c r="W72" s="194">
        <f t="shared" si="9"/>
        <v>3180</v>
      </c>
      <c r="X72" s="194">
        <f t="shared" si="9"/>
        <v>2348</v>
      </c>
      <c r="Y72" s="195">
        <f t="shared" si="9"/>
        <v>1049</v>
      </c>
      <c r="Z72" s="196">
        <f t="shared" ref="Z72:Z75" si="12">SUM(T72:Y72)</f>
        <v>24820</v>
      </c>
    </row>
    <row r="73" spans="1:26" x14ac:dyDescent="0.3">
      <c r="A73" s="190">
        <v>4</v>
      </c>
      <c r="B73" s="191" t="s">
        <v>31</v>
      </c>
      <c r="C73" s="191" t="s">
        <v>32</v>
      </c>
      <c r="D73" s="191" t="s">
        <v>339</v>
      </c>
      <c r="E73" s="192" t="s">
        <v>438</v>
      </c>
      <c r="F73" s="193">
        <v>1695</v>
      </c>
      <c r="G73" s="194">
        <v>4618</v>
      </c>
      <c r="H73" s="194">
        <v>3338</v>
      </c>
      <c r="I73" s="194">
        <v>1117</v>
      </c>
      <c r="J73" s="194">
        <v>863</v>
      </c>
      <c r="K73" s="195">
        <v>425</v>
      </c>
      <c r="L73" s="196">
        <f t="shared" si="10"/>
        <v>12056</v>
      </c>
      <c r="M73" s="193">
        <v>1670</v>
      </c>
      <c r="N73" s="194">
        <v>4843</v>
      </c>
      <c r="O73" s="194">
        <v>3675</v>
      </c>
      <c r="P73" s="194">
        <v>1509</v>
      </c>
      <c r="Q73" s="194">
        <v>1395</v>
      </c>
      <c r="R73" s="195">
        <v>914</v>
      </c>
      <c r="S73" s="196">
        <f t="shared" si="11"/>
        <v>14006</v>
      </c>
      <c r="T73" s="193">
        <f t="shared" si="9"/>
        <v>3365</v>
      </c>
      <c r="U73" s="194">
        <f t="shared" si="9"/>
        <v>9461</v>
      </c>
      <c r="V73" s="194">
        <f t="shared" si="9"/>
        <v>7013</v>
      </c>
      <c r="W73" s="194">
        <f t="shared" si="9"/>
        <v>2626</v>
      </c>
      <c r="X73" s="194">
        <f t="shared" si="9"/>
        <v>2258</v>
      </c>
      <c r="Y73" s="195">
        <f t="shared" si="9"/>
        <v>1339</v>
      </c>
      <c r="Z73" s="196">
        <f t="shared" si="12"/>
        <v>26062</v>
      </c>
    </row>
    <row r="74" spans="1:26" x14ac:dyDescent="0.3">
      <c r="A74" s="190">
        <v>4</v>
      </c>
      <c r="B74" s="191" t="s">
        <v>31</v>
      </c>
      <c r="C74" s="191" t="s">
        <v>32</v>
      </c>
      <c r="D74" s="191" t="s">
        <v>344</v>
      </c>
      <c r="E74" s="192" t="s">
        <v>439</v>
      </c>
      <c r="F74" s="193">
        <v>1760</v>
      </c>
      <c r="G74" s="194">
        <v>5532</v>
      </c>
      <c r="H74" s="194">
        <v>4209</v>
      </c>
      <c r="I74" s="194">
        <v>1837</v>
      </c>
      <c r="J74" s="194">
        <v>973</v>
      </c>
      <c r="K74" s="195">
        <v>400</v>
      </c>
      <c r="L74" s="196">
        <f t="shared" si="10"/>
        <v>14711</v>
      </c>
      <c r="M74" s="193">
        <v>1682</v>
      </c>
      <c r="N74" s="194">
        <v>5478</v>
      </c>
      <c r="O74" s="194">
        <v>4856</v>
      </c>
      <c r="P74" s="194">
        <v>2182</v>
      </c>
      <c r="Q74" s="194">
        <v>1430</v>
      </c>
      <c r="R74" s="195">
        <v>757</v>
      </c>
      <c r="S74" s="196">
        <f t="shared" si="11"/>
        <v>16385</v>
      </c>
      <c r="T74" s="193">
        <f t="shared" si="9"/>
        <v>3442</v>
      </c>
      <c r="U74" s="194">
        <f t="shared" si="9"/>
        <v>11010</v>
      </c>
      <c r="V74" s="194">
        <f t="shared" si="9"/>
        <v>9065</v>
      </c>
      <c r="W74" s="194">
        <f t="shared" si="9"/>
        <v>4019</v>
      </c>
      <c r="X74" s="194">
        <f t="shared" si="9"/>
        <v>2403</v>
      </c>
      <c r="Y74" s="195">
        <f t="shared" si="9"/>
        <v>1157</v>
      </c>
      <c r="Z74" s="196">
        <f t="shared" si="12"/>
        <v>31096</v>
      </c>
    </row>
    <row r="75" spans="1:26" x14ac:dyDescent="0.3">
      <c r="A75" s="190">
        <v>4</v>
      </c>
      <c r="B75" s="191" t="s">
        <v>31</v>
      </c>
      <c r="C75" s="191" t="s">
        <v>32</v>
      </c>
      <c r="D75" s="191" t="s">
        <v>348</v>
      </c>
      <c r="E75" s="192" t="s">
        <v>440</v>
      </c>
      <c r="F75" s="193">
        <v>1974</v>
      </c>
      <c r="G75" s="194">
        <v>4224</v>
      </c>
      <c r="H75" s="194">
        <v>3122</v>
      </c>
      <c r="I75" s="194">
        <v>1203</v>
      </c>
      <c r="J75" s="194">
        <v>592</v>
      </c>
      <c r="K75" s="195">
        <v>186</v>
      </c>
      <c r="L75" s="196">
        <f t="shared" si="10"/>
        <v>11301</v>
      </c>
      <c r="M75" s="193">
        <v>1874</v>
      </c>
      <c r="N75" s="194">
        <v>4438</v>
      </c>
      <c r="O75" s="194">
        <v>3413</v>
      </c>
      <c r="P75" s="194">
        <v>1446</v>
      </c>
      <c r="Q75" s="194">
        <v>839</v>
      </c>
      <c r="R75" s="195">
        <v>501</v>
      </c>
      <c r="S75" s="196">
        <f t="shared" si="11"/>
        <v>12511</v>
      </c>
      <c r="T75" s="193">
        <f t="shared" si="9"/>
        <v>3848</v>
      </c>
      <c r="U75" s="194">
        <f t="shared" si="9"/>
        <v>8662</v>
      </c>
      <c r="V75" s="194">
        <f t="shared" si="9"/>
        <v>6535</v>
      </c>
      <c r="W75" s="194">
        <f t="shared" si="9"/>
        <v>2649</v>
      </c>
      <c r="X75" s="194">
        <f t="shared" si="9"/>
        <v>1431</v>
      </c>
      <c r="Y75" s="195">
        <f t="shared" si="9"/>
        <v>687</v>
      </c>
      <c r="Z75" s="196">
        <f t="shared" si="12"/>
        <v>23812</v>
      </c>
    </row>
    <row r="76" spans="1:26" x14ac:dyDescent="0.3">
      <c r="A76" s="197"/>
      <c r="B76" s="198"/>
      <c r="C76" s="198"/>
      <c r="D76" s="198"/>
      <c r="E76" s="184" t="str">
        <f>"TOTAL"&amp;" "&amp;UPPER(C75)</f>
        <v>TOTAL BARCELONA NORD</v>
      </c>
      <c r="F76" s="185">
        <f t="shared" ref="F76:Z76" si="13">SUM(F55:F75)</f>
        <v>29965</v>
      </c>
      <c r="G76" s="186">
        <f t="shared" si="13"/>
        <v>77350</v>
      </c>
      <c r="H76" s="186">
        <f t="shared" si="13"/>
        <v>55506</v>
      </c>
      <c r="I76" s="186">
        <f t="shared" si="13"/>
        <v>19791</v>
      </c>
      <c r="J76" s="186">
        <f t="shared" si="13"/>
        <v>13771</v>
      </c>
      <c r="K76" s="187">
        <f t="shared" si="13"/>
        <v>5328</v>
      </c>
      <c r="L76" s="188">
        <f t="shared" si="13"/>
        <v>201711</v>
      </c>
      <c r="M76" s="185">
        <f t="shared" si="13"/>
        <v>28642</v>
      </c>
      <c r="N76" s="186">
        <f t="shared" si="13"/>
        <v>78120</v>
      </c>
      <c r="O76" s="186">
        <f t="shared" si="13"/>
        <v>59574</v>
      </c>
      <c r="P76" s="186">
        <f t="shared" si="13"/>
        <v>25367</v>
      </c>
      <c r="Q76" s="186">
        <f t="shared" si="13"/>
        <v>19925</v>
      </c>
      <c r="R76" s="187">
        <f t="shared" si="13"/>
        <v>11552</v>
      </c>
      <c r="S76" s="188">
        <f t="shared" si="13"/>
        <v>223180</v>
      </c>
      <c r="T76" s="185">
        <f t="shared" si="13"/>
        <v>58607</v>
      </c>
      <c r="U76" s="186">
        <f t="shared" si="13"/>
        <v>155470</v>
      </c>
      <c r="V76" s="186">
        <f t="shared" si="13"/>
        <v>115080</v>
      </c>
      <c r="W76" s="186">
        <f t="shared" si="13"/>
        <v>45158</v>
      </c>
      <c r="X76" s="186">
        <f t="shared" si="13"/>
        <v>33696</v>
      </c>
      <c r="Y76" s="187">
        <f t="shared" si="13"/>
        <v>16880</v>
      </c>
      <c r="Z76" s="188">
        <f t="shared" si="13"/>
        <v>424891</v>
      </c>
    </row>
    <row r="78" spans="1:26" s="220" customFormat="1" x14ac:dyDescent="0.3">
      <c r="E78" s="229" t="s">
        <v>475</v>
      </c>
      <c r="F78" s="226">
        <f>F17+F37+F54+F76</f>
        <v>107958</v>
      </c>
      <c r="G78" s="226">
        <f t="shared" ref="G78:Z78" si="14">G17+G37+G54+G76</f>
        <v>314207</v>
      </c>
      <c r="H78" s="226">
        <f t="shared" si="14"/>
        <v>211984</v>
      </c>
      <c r="I78" s="226">
        <f t="shared" si="14"/>
        <v>73645</v>
      </c>
      <c r="J78" s="226">
        <f t="shared" si="14"/>
        <v>47818</v>
      </c>
      <c r="K78" s="226">
        <f t="shared" si="14"/>
        <v>20563</v>
      </c>
      <c r="L78" s="226">
        <f t="shared" si="14"/>
        <v>776175</v>
      </c>
      <c r="M78" s="226">
        <f t="shared" si="14"/>
        <v>101914</v>
      </c>
      <c r="N78" s="226">
        <f t="shared" si="14"/>
        <v>316504</v>
      </c>
      <c r="O78" s="226">
        <f t="shared" si="14"/>
        <v>228943</v>
      </c>
      <c r="P78" s="226">
        <f t="shared" si="14"/>
        <v>93184</v>
      </c>
      <c r="Q78" s="226">
        <f t="shared" si="14"/>
        <v>70630</v>
      </c>
      <c r="R78" s="226">
        <f t="shared" si="14"/>
        <v>46624</v>
      </c>
      <c r="S78" s="226">
        <f t="shared" si="14"/>
        <v>857799</v>
      </c>
      <c r="T78" s="226">
        <f t="shared" si="14"/>
        <v>209872</v>
      </c>
      <c r="U78" s="226">
        <f t="shared" si="14"/>
        <v>630711</v>
      </c>
      <c r="V78" s="226">
        <f t="shared" si="14"/>
        <v>440927</v>
      </c>
      <c r="W78" s="226">
        <f t="shared" si="14"/>
        <v>166829</v>
      </c>
      <c r="X78" s="226">
        <f t="shared" si="14"/>
        <v>118448</v>
      </c>
      <c r="Y78" s="226">
        <f t="shared" si="14"/>
        <v>67187</v>
      </c>
      <c r="Z78" s="226">
        <f t="shared" si="14"/>
        <v>1633974</v>
      </c>
    </row>
  </sheetData>
  <mergeCells count="3">
    <mergeCell ref="F1:L1"/>
    <mergeCell ref="M1:S1"/>
    <mergeCell ref="T1:Z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abSelected="1" topLeftCell="D64" zoomScaleNormal="100" workbookViewId="0">
      <selection activeCell="R70" sqref="R70"/>
    </sheetView>
  </sheetViews>
  <sheetFormatPr defaultColWidth="9.109375" defaultRowHeight="15" customHeight="1" x14ac:dyDescent="0.3"/>
  <cols>
    <col min="1" max="1" width="6.33203125" style="200" bestFit="1" customWidth="1"/>
    <col min="2" max="2" width="40.33203125" style="200" bestFit="1" customWidth="1"/>
    <col min="3" max="16" width="9.6640625" style="200" customWidth="1"/>
    <col min="17" max="16384" width="9.109375" style="200"/>
  </cols>
  <sheetData>
    <row r="1" spans="1:16" ht="20.100000000000001" customHeight="1" x14ac:dyDescent="0.3">
      <c r="A1" s="199" t="s">
        <v>441</v>
      </c>
    </row>
    <row r="2" spans="1:16" ht="15" customHeight="1" x14ac:dyDescent="0.3">
      <c r="A2" s="201"/>
      <c r="B2" s="201"/>
      <c r="C2" s="202" t="s">
        <v>442</v>
      </c>
      <c r="D2" s="202" t="s">
        <v>443</v>
      </c>
      <c r="E2" s="202" t="s">
        <v>444</v>
      </c>
      <c r="F2" s="202" t="s">
        <v>445</v>
      </c>
      <c r="G2" s="202" t="s">
        <v>446</v>
      </c>
      <c r="H2" s="202" t="s">
        <v>447</v>
      </c>
      <c r="I2" s="202" t="s">
        <v>448</v>
      </c>
      <c r="J2" s="202" t="s">
        <v>449</v>
      </c>
      <c r="K2" s="202" t="s">
        <v>450</v>
      </c>
      <c r="L2" s="202" t="s">
        <v>451</v>
      </c>
      <c r="M2" s="202" t="s">
        <v>452</v>
      </c>
      <c r="N2" s="202" t="s">
        <v>453</v>
      </c>
      <c r="O2" s="202" t="s">
        <v>454</v>
      </c>
      <c r="P2" s="202" t="s">
        <v>455</v>
      </c>
    </row>
    <row r="3" spans="1:16" ht="15" customHeight="1" x14ac:dyDescent="0.3">
      <c r="A3" s="204" t="s">
        <v>456</v>
      </c>
      <c r="B3" s="204" t="s">
        <v>457</v>
      </c>
      <c r="C3" s="202" t="s">
        <v>458</v>
      </c>
      <c r="D3" s="202" t="s">
        <v>459</v>
      </c>
      <c r="E3" s="202" t="s">
        <v>460</v>
      </c>
      <c r="F3" s="202" t="s">
        <v>461</v>
      </c>
      <c r="G3" s="202" t="s">
        <v>462</v>
      </c>
      <c r="H3" s="202" t="s">
        <v>463</v>
      </c>
      <c r="I3" s="202" t="s">
        <v>464</v>
      </c>
      <c r="J3" s="202" t="s">
        <v>458</v>
      </c>
      <c r="K3" s="202" t="s">
        <v>458</v>
      </c>
      <c r="L3" s="202" t="s">
        <v>465</v>
      </c>
      <c r="M3" s="202" t="s">
        <v>466</v>
      </c>
      <c r="N3" s="202" t="s">
        <v>467</v>
      </c>
      <c r="O3" s="202" t="s">
        <v>468</v>
      </c>
      <c r="P3" s="203" t="s">
        <v>469</v>
      </c>
    </row>
    <row r="4" spans="1:16" ht="15" customHeight="1" x14ac:dyDescent="0.3">
      <c r="A4" s="205" t="s">
        <v>78</v>
      </c>
      <c r="B4" s="206" t="s">
        <v>79</v>
      </c>
      <c r="C4" s="207">
        <v>24715</v>
      </c>
      <c r="D4" s="208">
        <v>29135</v>
      </c>
      <c r="E4" s="209">
        <v>27765</v>
      </c>
      <c r="F4" s="210">
        <v>29259</v>
      </c>
      <c r="G4" s="210">
        <v>29779</v>
      </c>
      <c r="H4" s="210">
        <v>31197</v>
      </c>
      <c r="I4" s="210">
        <v>32495</v>
      </c>
      <c r="J4" s="210">
        <v>32737</v>
      </c>
      <c r="K4" s="210">
        <v>33424</v>
      </c>
      <c r="L4" s="210">
        <v>33737</v>
      </c>
      <c r="M4" s="210">
        <v>34069</v>
      </c>
      <c r="N4" s="210">
        <v>34220</v>
      </c>
      <c r="O4" s="210">
        <v>34467</v>
      </c>
      <c r="P4" s="210">
        <v>34382</v>
      </c>
    </row>
    <row r="5" spans="1:16" ht="15" customHeight="1" x14ac:dyDescent="0.3">
      <c r="A5" s="205" t="s">
        <v>82</v>
      </c>
      <c r="B5" s="206" t="s">
        <v>83</v>
      </c>
      <c r="C5" s="207">
        <v>22209</v>
      </c>
      <c r="D5" s="208">
        <v>23077</v>
      </c>
      <c r="E5" s="209">
        <v>22254</v>
      </c>
      <c r="F5" s="210">
        <v>23704</v>
      </c>
      <c r="G5" s="210">
        <v>23973</v>
      </c>
      <c r="H5" s="210">
        <v>24722</v>
      </c>
      <c r="I5" s="210">
        <v>25315</v>
      </c>
      <c r="J5" s="210">
        <v>25783</v>
      </c>
      <c r="K5" s="210">
        <v>26491</v>
      </c>
      <c r="L5" s="210">
        <v>26981</v>
      </c>
      <c r="M5" s="210">
        <v>27727</v>
      </c>
      <c r="N5" s="210">
        <v>27993</v>
      </c>
      <c r="O5" s="210">
        <v>28355</v>
      </c>
      <c r="P5" s="210">
        <v>28486</v>
      </c>
    </row>
    <row r="6" spans="1:16" ht="15" customHeight="1" x14ac:dyDescent="0.3">
      <c r="A6" s="205" t="s">
        <v>86</v>
      </c>
      <c r="B6" s="206" t="s">
        <v>87</v>
      </c>
      <c r="C6" s="207">
        <v>19477</v>
      </c>
      <c r="D6" s="208">
        <v>19930</v>
      </c>
      <c r="E6" s="209">
        <v>19064</v>
      </c>
      <c r="F6" s="210">
        <v>19461</v>
      </c>
      <c r="G6" s="210">
        <v>19432</v>
      </c>
      <c r="H6" s="210">
        <v>19951</v>
      </c>
      <c r="I6" s="210">
        <v>20429</v>
      </c>
      <c r="J6" s="210">
        <v>20817</v>
      </c>
      <c r="K6" s="210">
        <v>21298</v>
      </c>
      <c r="L6" s="210">
        <v>21363</v>
      </c>
      <c r="M6" s="210">
        <v>21793</v>
      </c>
      <c r="N6" s="210">
        <v>22000</v>
      </c>
      <c r="O6" s="210">
        <v>22382</v>
      </c>
      <c r="P6" s="210">
        <v>22419</v>
      </c>
    </row>
    <row r="7" spans="1:16" ht="15" customHeight="1" x14ac:dyDescent="0.3">
      <c r="A7" s="205" t="s">
        <v>90</v>
      </c>
      <c r="B7" s="206" t="s">
        <v>91</v>
      </c>
      <c r="C7" s="207">
        <v>27268</v>
      </c>
      <c r="D7" s="208">
        <v>27305</v>
      </c>
      <c r="E7" s="209">
        <v>25886</v>
      </c>
      <c r="F7" s="210">
        <v>26769</v>
      </c>
      <c r="G7" s="210">
        <v>26763</v>
      </c>
      <c r="H7" s="210">
        <v>27337</v>
      </c>
      <c r="I7" s="210">
        <v>28162</v>
      </c>
      <c r="J7" s="210">
        <v>28903</v>
      </c>
      <c r="K7" s="210">
        <v>28921</v>
      </c>
      <c r="L7" s="210">
        <v>28789</v>
      </c>
      <c r="M7" s="210">
        <v>28711</v>
      </c>
      <c r="N7" s="210">
        <v>28206</v>
      </c>
      <c r="O7" s="210">
        <v>27546</v>
      </c>
      <c r="P7" s="210">
        <v>27004</v>
      </c>
    </row>
    <row r="8" spans="1:16" ht="15" customHeight="1" x14ac:dyDescent="0.3">
      <c r="A8" s="205" t="s">
        <v>247</v>
      </c>
      <c r="B8" s="206" t="s">
        <v>248</v>
      </c>
      <c r="C8" s="207">
        <v>19828</v>
      </c>
      <c r="D8" s="208">
        <v>19979</v>
      </c>
      <c r="E8" s="209">
        <v>18916</v>
      </c>
      <c r="F8" s="210">
        <v>19099</v>
      </c>
      <c r="G8" s="210">
        <v>18841</v>
      </c>
      <c r="H8" s="210">
        <v>18926</v>
      </c>
      <c r="I8" s="210">
        <v>19045</v>
      </c>
      <c r="J8" s="210">
        <v>18935</v>
      </c>
      <c r="K8" s="210">
        <v>18626</v>
      </c>
      <c r="L8" s="210">
        <v>18220</v>
      </c>
      <c r="M8" s="210">
        <v>18033</v>
      </c>
      <c r="N8" s="210">
        <v>17634</v>
      </c>
      <c r="O8" s="210">
        <v>17344</v>
      </c>
      <c r="P8" s="210">
        <v>17201</v>
      </c>
    </row>
    <row r="9" spans="1:16" ht="15" customHeight="1" x14ac:dyDescent="0.3">
      <c r="A9" s="205" t="s">
        <v>251</v>
      </c>
      <c r="B9" s="206" t="s">
        <v>252</v>
      </c>
      <c r="C9" s="207">
        <v>29525</v>
      </c>
      <c r="D9" s="208">
        <v>26572</v>
      </c>
      <c r="E9" s="209">
        <v>25212</v>
      </c>
      <c r="F9" s="210">
        <v>25522</v>
      </c>
      <c r="G9" s="210">
        <v>25286</v>
      </c>
      <c r="H9" s="210">
        <v>25464</v>
      </c>
      <c r="I9" s="210">
        <v>25742</v>
      </c>
      <c r="J9" s="210">
        <v>25839</v>
      </c>
      <c r="K9" s="210">
        <v>25563</v>
      </c>
      <c r="L9" s="210">
        <v>25241</v>
      </c>
      <c r="M9" s="210">
        <v>24903</v>
      </c>
      <c r="N9" s="210">
        <v>24686</v>
      </c>
      <c r="O9" s="210">
        <v>24552</v>
      </c>
      <c r="P9" s="210">
        <v>24399</v>
      </c>
    </row>
    <row r="10" spans="1:16" ht="15" customHeight="1" x14ac:dyDescent="0.3">
      <c r="A10" s="205" t="s">
        <v>94</v>
      </c>
      <c r="B10" s="206" t="s">
        <v>95</v>
      </c>
      <c r="C10" s="207">
        <v>27784</v>
      </c>
      <c r="D10" s="208">
        <v>25679</v>
      </c>
      <c r="E10" s="209">
        <v>24650</v>
      </c>
      <c r="F10" s="210">
        <v>25195</v>
      </c>
      <c r="G10" s="210">
        <v>24972</v>
      </c>
      <c r="H10" s="210">
        <v>25300</v>
      </c>
      <c r="I10" s="210">
        <v>25492</v>
      </c>
      <c r="J10" s="210">
        <v>25765</v>
      </c>
      <c r="K10" s="210">
        <v>25563</v>
      </c>
      <c r="L10" s="210">
        <v>25345</v>
      </c>
      <c r="M10" s="210">
        <v>25115</v>
      </c>
      <c r="N10" s="210">
        <v>24788</v>
      </c>
      <c r="O10" s="210">
        <v>24745</v>
      </c>
      <c r="P10" s="210">
        <v>24509</v>
      </c>
    </row>
    <row r="11" spans="1:16" ht="15" customHeight="1" x14ac:dyDescent="0.3">
      <c r="A11" s="205" t="s">
        <v>98</v>
      </c>
      <c r="B11" s="206" t="s">
        <v>99</v>
      </c>
      <c r="C11" s="207">
        <v>24320</v>
      </c>
      <c r="D11" s="208">
        <v>24015</v>
      </c>
      <c r="E11" s="209">
        <v>22633</v>
      </c>
      <c r="F11" s="210">
        <v>22653</v>
      </c>
      <c r="G11" s="210">
        <v>22458</v>
      </c>
      <c r="H11" s="210">
        <v>22191</v>
      </c>
      <c r="I11" s="210">
        <v>22224</v>
      </c>
      <c r="J11" s="210">
        <v>22191</v>
      </c>
      <c r="K11" s="210">
        <v>21864</v>
      </c>
      <c r="L11" s="210">
        <v>21445</v>
      </c>
      <c r="M11" s="210">
        <v>21209</v>
      </c>
      <c r="N11" s="210">
        <v>20982</v>
      </c>
      <c r="O11" s="210">
        <v>20881</v>
      </c>
      <c r="P11" s="210">
        <v>20548</v>
      </c>
    </row>
    <row r="12" spans="1:16" ht="15" customHeight="1" x14ac:dyDescent="0.3">
      <c r="A12" s="205" t="s">
        <v>102</v>
      </c>
      <c r="B12" s="206" t="s">
        <v>103</v>
      </c>
      <c r="C12" s="207">
        <v>17417</v>
      </c>
      <c r="D12" s="208">
        <v>17516</v>
      </c>
      <c r="E12" s="209">
        <v>16709</v>
      </c>
      <c r="F12" s="210">
        <v>16656</v>
      </c>
      <c r="G12" s="210">
        <v>13545</v>
      </c>
      <c r="H12" s="210">
        <v>13412</v>
      </c>
      <c r="I12" s="210">
        <v>13538</v>
      </c>
      <c r="J12" s="210">
        <v>13666</v>
      </c>
      <c r="K12" s="210">
        <v>13626</v>
      </c>
      <c r="L12" s="210">
        <v>13342</v>
      </c>
      <c r="M12" s="210">
        <v>13305</v>
      </c>
      <c r="N12" s="210">
        <v>13138</v>
      </c>
      <c r="O12" s="210">
        <v>12944</v>
      </c>
      <c r="P12" s="210">
        <v>12723</v>
      </c>
    </row>
    <row r="13" spans="1:16" ht="15" customHeight="1" x14ac:dyDescent="0.3">
      <c r="A13" s="205" t="s">
        <v>110</v>
      </c>
      <c r="B13" s="206" t="s">
        <v>111</v>
      </c>
      <c r="C13" s="207">
        <v>25655</v>
      </c>
      <c r="D13" s="208">
        <v>26599</v>
      </c>
      <c r="E13" s="209">
        <v>25124</v>
      </c>
      <c r="F13" s="210">
        <v>25213</v>
      </c>
      <c r="G13" s="210">
        <v>24905</v>
      </c>
      <c r="H13" s="210">
        <v>24682</v>
      </c>
      <c r="I13" s="210">
        <v>24665</v>
      </c>
      <c r="J13" s="210">
        <v>24497</v>
      </c>
      <c r="K13" s="210">
        <v>24229</v>
      </c>
      <c r="L13" s="210">
        <v>23761</v>
      </c>
      <c r="M13" s="210">
        <v>23590</v>
      </c>
      <c r="N13" s="210">
        <v>23335</v>
      </c>
      <c r="O13" s="210">
        <v>23188</v>
      </c>
      <c r="P13" s="210">
        <v>23001</v>
      </c>
    </row>
    <row r="14" spans="1:16" ht="15" customHeight="1" x14ac:dyDescent="0.3">
      <c r="A14" s="205" t="s">
        <v>56</v>
      </c>
      <c r="B14" s="206" t="s">
        <v>57</v>
      </c>
      <c r="C14" s="207">
        <v>18440</v>
      </c>
      <c r="D14" s="208">
        <v>17304</v>
      </c>
      <c r="E14" s="209">
        <v>16236</v>
      </c>
      <c r="F14" s="210">
        <v>16128</v>
      </c>
      <c r="G14" s="210">
        <v>15917</v>
      </c>
      <c r="H14" s="210">
        <v>16036</v>
      </c>
      <c r="I14" s="210">
        <v>16149</v>
      </c>
      <c r="J14" s="210">
        <v>16193</v>
      </c>
      <c r="K14" s="210">
        <v>16248</v>
      </c>
      <c r="L14" s="210">
        <v>16295</v>
      </c>
      <c r="M14" s="210">
        <v>16062</v>
      </c>
      <c r="N14" s="210">
        <v>15546</v>
      </c>
      <c r="O14" s="210">
        <v>15168</v>
      </c>
      <c r="P14" s="210">
        <v>14702</v>
      </c>
    </row>
    <row r="15" spans="1:16" ht="15" customHeight="1" x14ac:dyDescent="0.3">
      <c r="A15" s="205" t="s">
        <v>61</v>
      </c>
      <c r="B15" s="206" t="s">
        <v>62</v>
      </c>
      <c r="C15" s="207">
        <v>27441</v>
      </c>
      <c r="D15" s="208">
        <v>25737</v>
      </c>
      <c r="E15" s="209">
        <v>23559</v>
      </c>
      <c r="F15" s="210">
        <v>23834</v>
      </c>
      <c r="G15" s="210">
        <v>23742</v>
      </c>
      <c r="H15" s="210">
        <v>23818</v>
      </c>
      <c r="I15" s="210">
        <v>23944</v>
      </c>
      <c r="J15" s="210">
        <v>23717</v>
      </c>
      <c r="K15" s="210">
        <v>23237</v>
      </c>
      <c r="L15" s="210">
        <v>23183</v>
      </c>
      <c r="M15" s="210">
        <v>23485</v>
      </c>
      <c r="N15" s="210">
        <v>23190</v>
      </c>
      <c r="O15" s="210">
        <v>22921</v>
      </c>
      <c r="P15" s="210">
        <v>22430</v>
      </c>
    </row>
    <row r="16" spans="1:16" ht="15" customHeight="1" x14ac:dyDescent="0.3">
      <c r="A16" s="205" t="s">
        <v>66</v>
      </c>
      <c r="B16" s="206" t="s">
        <v>67</v>
      </c>
      <c r="C16" s="207">
        <v>19593</v>
      </c>
      <c r="D16" s="208">
        <v>19784</v>
      </c>
      <c r="E16" s="209">
        <v>17786</v>
      </c>
      <c r="F16" s="210">
        <v>17934</v>
      </c>
      <c r="G16" s="210">
        <v>17744</v>
      </c>
      <c r="H16" s="210">
        <v>17665</v>
      </c>
      <c r="I16" s="210">
        <v>17502</v>
      </c>
      <c r="J16" s="210">
        <v>17261</v>
      </c>
      <c r="K16" s="210">
        <v>16903</v>
      </c>
      <c r="L16" s="210">
        <v>16682</v>
      </c>
      <c r="M16" s="210">
        <v>16403</v>
      </c>
      <c r="N16" s="210">
        <v>15754</v>
      </c>
      <c r="O16" s="210">
        <v>15361</v>
      </c>
      <c r="P16" s="210">
        <v>14795</v>
      </c>
    </row>
    <row r="17" spans="1:16" ht="15" customHeight="1" x14ac:dyDescent="0.3">
      <c r="A17" s="205" t="s">
        <v>70</v>
      </c>
      <c r="B17" s="206" t="s">
        <v>71</v>
      </c>
      <c r="C17" s="207">
        <v>31749</v>
      </c>
      <c r="D17" s="208">
        <v>33154</v>
      </c>
      <c r="E17" s="209">
        <v>31689</v>
      </c>
      <c r="F17" s="210">
        <v>33991</v>
      </c>
      <c r="G17" s="210">
        <v>34347</v>
      </c>
      <c r="H17" s="210">
        <v>34678</v>
      </c>
      <c r="I17" s="210">
        <v>35223</v>
      </c>
      <c r="J17" s="210">
        <v>36045</v>
      </c>
      <c r="K17" s="210">
        <v>35166</v>
      </c>
      <c r="L17" s="210">
        <v>35402</v>
      </c>
      <c r="M17" s="210">
        <v>35005</v>
      </c>
      <c r="N17" s="210">
        <v>33824</v>
      </c>
      <c r="O17" s="210">
        <v>32556</v>
      </c>
      <c r="P17" s="210">
        <v>30785</v>
      </c>
    </row>
    <row r="18" spans="1:16" ht="15" customHeight="1" x14ac:dyDescent="0.3">
      <c r="A18" s="205" t="s">
        <v>74</v>
      </c>
      <c r="B18" s="206" t="s">
        <v>75</v>
      </c>
      <c r="C18" s="207">
        <v>22932</v>
      </c>
      <c r="D18" s="208">
        <v>23499</v>
      </c>
      <c r="E18" s="209">
        <v>21769</v>
      </c>
      <c r="F18" s="210">
        <v>22714</v>
      </c>
      <c r="G18" s="210">
        <v>22655</v>
      </c>
      <c r="H18" s="210">
        <v>22746</v>
      </c>
      <c r="I18" s="210">
        <v>23323</v>
      </c>
      <c r="J18" s="210">
        <v>23576</v>
      </c>
      <c r="K18" s="210">
        <v>23225</v>
      </c>
      <c r="L18" s="210">
        <v>23200</v>
      </c>
      <c r="M18" s="210">
        <v>23070</v>
      </c>
      <c r="N18" s="210">
        <v>22261</v>
      </c>
      <c r="O18" s="210">
        <v>21831</v>
      </c>
      <c r="P18" s="210">
        <v>21293</v>
      </c>
    </row>
    <row r="19" spans="1:16" ht="15" customHeight="1" x14ac:dyDescent="0.3">
      <c r="A19" s="205" t="s">
        <v>115</v>
      </c>
      <c r="B19" s="206" t="s">
        <v>116</v>
      </c>
      <c r="C19" s="207">
        <v>36942</v>
      </c>
      <c r="D19" s="208">
        <v>36677</v>
      </c>
      <c r="E19" s="209">
        <v>34444</v>
      </c>
      <c r="F19" s="210">
        <v>34931</v>
      </c>
      <c r="G19" s="210">
        <v>34767</v>
      </c>
      <c r="H19" s="210">
        <v>35076</v>
      </c>
      <c r="I19" s="210">
        <v>35417</v>
      </c>
      <c r="J19" s="210">
        <v>35557</v>
      </c>
      <c r="K19" s="210">
        <v>35224</v>
      </c>
      <c r="L19" s="210">
        <v>34910</v>
      </c>
      <c r="M19" s="210">
        <v>34767</v>
      </c>
      <c r="N19" s="210">
        <v>34420</v>
      </c>
      <c r="O19" s="210">
        <v>34357</v>
      </c>
      <c r="P19" s="210">
        <v>33912</v>
      </c>
    </row>
    <row r="20" spans="1:16" ht="15" customHeight="1" x14ac:dyDescent="0.3">
      <c r="A20" s="205" t="s">
        <v>119</v>
      </c>
      <c r="B20" s="206" t="s">
        <v>120</v>
      </c>
      <c r="C20" s="207">
        <v>34021</v>
      </c>
      <c r="D20" s="208">
        <v>34174</v>
      </c>
      <c r="E20" s="209">
        <v>32033</v>
      </c>
      <c r="F20" s="210">
        <v>32536</v>
      </c>
      <c r="G20" s="210">
        <v>32325</v>
      </c>
      <c r="H20" s="210">
        <v>32652</v>
      </c>
      <c r="I20" s="210">
        <v>32811</v>
      </c>
      <c r="J20" s="210">
        <v>32581</v>
      </c>
      <c r="K20" s="210">
        <v>32175</v>
      </c>
      <c r="L20" s="210">
        <v>31606</v>
      </c>
      <c r="M20" s="210">
        <v>31373</v>
      </c>
      <c r="N20" s="210">
        <v>30962</v>
      </c>
      <c r="O20" s="210">
        <v>30766</v>
      </c>
      <c r="P20" s="210">
        <v>30510</v>
      </c>
    </row>
    <row r="21" spans="1:16" ht="15" customHeight="1" x14ac:dyDescent="0.3">
      <c r="A21" s="205" t="s">
        <v>123</v>
      </c>
      <c r="B21" s="206" t="s">
        <v>124</v>
      </c>
      <c r="C21" s="207">
        <v>32765</v>
      </c>
      <c r="D21" s="208">
        <v>33086</v>
      </c>
      <c r="E21" s="209">
        <v>31234</v>
      </c>
      <c r="F21" s="210">
        <v>32621</v>
      </c>
      <c r="G21" s="210">
        <v>32703</v>
      </c>
      <c r="H21" s="210">
        <v>34222</v>
      </c>
      <c r="I21" s="210">
        <v>33767</v>
      </c>
      <c r="J21" s="210">
        <v>33150</v>
      </c>
      <c r="K21" s="210">
        <v>32444</v>
      </c>
      <c r="L21" s="210">
        <v>31959</v>
      </c>
      <c r="M21" s="210">
        <v>31527</v>
      </c>
      <c r="N21" s="210">
        <v>31558</v>
      </c>
      <c r="O21" s="210">
        <v>31228</v>
      </c>
      <c r="P21" s="210">
        <v>31215</v>
      </c>
    </row>
    <row r="22" spans="1:16" ht="15" customHeight="1" x14ac:dyDescent="0.3">
      <c r="A22" s="205" t="s">
        <v>128</v>
      </c>
      <c r="B22" s="206" t="s">
        <v>129</v>
      </c>
      <c r="C22" s="207">
        <v>20863</v>
      </c>
      <c r="D22" s="208">
        <v>20480</v>
      </c>
      <c r="E22" s="209">
        <v>19106</v>
      </c>
      <c r="F22" s="210">
        <v>19669</v>
      </c>
      <c r="G22" s="210">
        <v>19548</v>
      </c>
      <c r="H22" s="210">
        <v>19991</v>
      </c>
      <c r="I22" s="210">
        <v>20143</v>
      </c>
      <c r="J22" s="210">
        <v>20079</v>
      </c>
      <c r="K22" s="210">
        <v>19879</v>
      </c>
      <c r="L22" s="210">
        <v>19461</v>
      </c>
      <c r="M22" s="210">
        <v>19113</v>
      </c>
      <c r="N22" s="210">
        <v>18722</v>
      </c>
      <c r="O22" s="210">
        <v>18478</v>
      </c>
      <c r="P22" s="210">
        <v>18444</v>
      </c>
    </row>
    <row r="23" spans="1:16" ht="15" customHeight="1" x14ac:dyDescent="0.3">
      <c r="A23" s="205" t="s">
        <v>132</v>
      </c>
      <c r="B23" s="206" t="s">
        <v>133</v>
      </c>
      <c r="C23" s="207">
        <v>34533</v>
      </c>
      <c r="D23" s="208">
        <v>34977</v>
      </c>
      <c r="E23" s="209">
        <v>32559</v>
      </c>
      <c r="F23" s="210">
        <v>34497</v>
      </c>
      <c r="G23" s="210">
        <v>34536</v>
      </c>
      <c r="H23" s="210">
        <v>35855</v>
      </c>
      <c r="I23" s="210">
        <v>35490</v>
      </c>
      <c r="J23" s="210">
        <v>35082</v>
      </c>
      <c r="K23" s="210">
        <v>34909</v>
      </c>
      <c r="L23" s="210">
        <v>34446</v>
      </c>
      <c r="M23" s="210">
        <v>34056</v>
      </c>
      <c r="N23" s="210">
        <v>33983</v>
      </c>
      <c r="O23" s="210">
        <v>33694</v>
      </c>
      <c r="P23" s="210">
        <v>33366</v>
      </c>
    </row>
    <row r="24" spans="1:16" ht="15" customHeight="1" x14ac:dyDescent="0.3">
      <c r="A24" s="205" t="s">
        <v>196</v>
      </c>
      <c r="B24" s="206" t="s">
        <v>197</v>
      </c>
      <c r="C24" s="207">
        <v>24765</v>
      </c>
      <c r="D24" s="208">
        <v>24510</v>
      </c>
      <c r="E24" s="209">
        <v>22758</v>
      </c>
      <c r="F24" s="210">
        <v>22871</v>
      </c>
      <c r="G24" s="210">
        <v>22869</v>
      </c>
      <c r="H24" s="210">
        <v>23114</v>
      </c>
      <c r="I24" s="210">
        <v>23064</v>
      </c>
      <c r="J24" s="210">
        <v>23090</v>
      </c>
      <c r="K24" s="210">
        <v>23221</v>
      </c>
      <c r="L24" s="210">
        <v>22897</v>
      </c>
      <c r="M24" s="210">
        <v>22706</v>
      </c>
      <c r="N24" s="210">
        <v>22288</v>
      </c>
      <c r="O24" s="210">
        <v>22092</v>
      </c>
      <c r="P24" s="210">
        <v>22097</v>
      </c>
    </row>
    <row r="25" spans="1:16" ht="15" customHeight="1" x14ac:dyDescent="0.3">
      <c r="A25" s="205" t="s">
        <v>201</v>
      </c>
      <c r="B25" s="206" t="s">
        <v>202</v>
      </c>
      <c r="C25" s="207">
        <v>32215</v>
      </c>
      <c r="D25" s="208">
        <v>28613</v>
      </c>
      <c r="E25" s="209">
        <v>26393</v>
      </c>
      <c r="F25" s="210">
        <v>27144</v>
      </c>
      <c r="G25" s="210">
        <v>26909</v>
      </c>
      <c r="H25" s="210">
        <v>26937</v>
      </c>
      <c r="I25" s="210">
        <v>27850</v>
      </c>
      <c r="J25" s="210">
        <v>27515</v>
      </c>
      <c r="K25" s="210">
        <v>27189</v>
      </c>
      <c r="L25" s="210">
        <v>26854</v>
      </c>
      <c r="M25" s="210">
        <v>26757</v>
      </c>
      <c r="N25" s="210">
        <v>26438</v>
      </c>
      <c r="O25" s="210">
        <v>26302</v>
      </c>
      <c r="P25" s="210">
        <v>26177</v>
      </c>
    </row>
    <row r="26" spans="1:16" ht="15" customHeight="1" x14ac:dyDescent="0.3">
      <c r="A26" s="205" t="s">
        <v>205</v>
      </c>
      <c r="B26" s="206" t="s">
        <v>206</v>
      </c>
      <c r="C26" s="207">
        <v>32613</v>
      </c>
      <c r="D26" s="208">
        <v>22867</v>
      </c>
      <c r="E26" s="209">
        <v>21845</v>
      </c>
      <c r="F26" s="210">
        <v>22312</v>
      </c>
      <c r="G26" s="210">
        <v>22501</v>
      </c>
      <c r="H26" s="210">
        <v>22797</v>
      </c>
      <c r="I26" s="210">
        <v>23186</v>
      </c>
      <c r="J26" s="210">
        <v>23234</v>
      </c>
      <c r="K26" s="210">
        <v>22883</v>
      </c>
      <c r="L26" s="210">
        <v>22406</v>
      </c>
      <c r="M26" s="210">
        <v>21803</v>
      </c>
      <c r="N26" s="210">
        <v>21327</v>
      </c>
      <c r="O26" s="210">
        <v>21101</v>
      </c>
      <c r="P26" s="210">
        <v>20798</v>
      </c>
    </row>
    <row r="27" spans="1:16" ht="15" customHeight="1" x14ac:dyDescent="0.3">
      <c r="A27" s="205" t="s">
        <v>210</v>
      </c>
      <c r="B27" s="206" t="s">
        <v>211</v>
      </c>
      <c r="C27" s="207">
        <v>19159</v>
      </c>
      <c r="D27" s="208">
        <v>29395</v>
      </c>
      <c r="E27" s="209">
        <v>28028</v>
      </c>
      <c r="F27" s="210">
        <v>28868</v>
      </c>
      <c r="G27" s="210">
        <v>28542</v>
      </c>
      <c r="H27" s="210">
        <v>28923</v>
      </c>
      <c r="I27" s="210">
        <v>28998</v>
      </c>
      <c r="J27" s="211">
        <v>29213</v>
      </c>
      <c r="K27" s="210">
        <v>29167</v>
      </c>
      <c r="L27" s="211">
        <v>28819</v>
      </c>
      <c r="M27" s="211">
        <v>28202</v>
      </c>
      <c r="N27" s="211">
        <v>27637</v>
      </c>
      <c r="O27" s="211">
        <v>27699</v>
      </c>
      <c r="P27" s="211">
        <v>27445</v>
      </c>
    </row>
    <row r="28" spans="1:16" ht="15" customHeight="1" x14ac:dyDescent="0.3">
      <c r="A28" s="205" t="s">
        <v>214</v>
      </c>
      <c r="B28" s="206" t="s">
        <v>215</v>
      </c>
      <c r="C28" s="207">
        <v>26898</v>
      </c>
      <c r="D28" s="208">
        <v>28637</v>
      </c>
      <c r="E28" s="209">
        <v>27184</v>
      </c>
      <c r="F28" s="210">
        <v>27135</v>
      </c>
      <c r="G28" s="210">
        <v>27373</v>
      </c>
      <c r="H28" s="210">
        <v>27868</v>
      </c>
      <c r="I28" s="210">
        <v>28115</v>
      </c>
      <c r="J28" s="210">
        <v>28131</v>
      </c>
      <c r="K28" s="210">
        <v>27866</v>
      </c>
      <c r="L28" s="210">
        <v>27390</v>
      </c>
      <c r="M28" s="210">
        <v>26834</v>
      </c>
      <c r="N28" s="210">
        <v>26382</v>
      </c>
      <c r="O28" s="210">
        <v>26179</v>
      </c>
      <c r="P28" s="210">
        <v>25767</v>
      </c>
    </row>
    <row r="29" spans="1:16" ht="15" customHeight="1" x14ac:dyDescent="0.3">
      <c r="A29" s="205" t="s">
        <v>136</v>
      </c>
      <c r="B29" s="206" t="s">
        <v>137</v>
      </c>
      <c r="C29" s="207">
        <v>24148</v>
      </c>
      <c r="D29" s="208">
        <v>24854</v>
      </c>
      <c r="E29" s="209">
        <v>23561</v>
      </c>
      <c r="F29" s="210">
        <v>24784</v>
      </c>
      <c r="G29" s="210">
        <v>25643</v>
      </c>
      <c r="H29" s="210">
        <v>27104</v>
      </c>
      <c r="I29" s="210">
        <v>27808</v>
      </c>
      <c r="J29" s="210">
        <v>27999</v>
      </c>
      <c r="K29" s="210">
        <v>27856</v>
      </c>
      <c r="L29" s="210">
        <v>27488</v>
      </c>
      <c r="M29" s="210">
        <v>26488</v>
      </c>
      <c r="N29" s="210">
        <v>25991</v>
      </c>
      <c r="O29" s="210">
        <v>25507</v>
      </c>
      <c r="P29" s="210">
        <v>25071</v>
      </c>
    </row>
    <row r="30" spans="1:16" ht="15" customHeight="1" x14ac:dyDescent="0.3">
      <c r="A30" s="205" t="s">
        <v>141</v>
      </c>
      <c r="B30" s="206" t="s">
        <v>142</v>
      </c>
      <c r="C30" s="207">
        <v>25310</v>
      </c>
      <c r="D30" s="208">
        <v>25376</v>
      </c>
      <c r="E30" s="209">
        <v>24225</v>
      </c>
      <c r="F30" s="210">
        <v>25062</v>
      </c>
      <c r="G30" s="210">
        <v>25086</v>
      </c>
      <c r="H30" s="210">
        <v>25796</v>
      </c>
      <c r="I30" s="210">
        <v>26299</v>
      </c>
      <c r="J30" s="210">
        <v>26530</v>
      </c>
      <c r="K30" s="210">
        <v>26292</v>
      </c>
      <c r="L30" s="210">
        <v>26082</v>
      </c>
      <c r="M30" s="210">
        <v>25758</v>
      </c>
      <c r="N30" s="210">
        <v>25021</v>
      </c>
      <c r="O30" s="210">
        <v>24732</v>
      </c>
      <c r="P30" s="210">
        <v>24444</v>
      </c>
    </row>
    <row r="31" spans="1:16" ht="15" customHeight="1" x14ac:dyDescent="0.3">
      <c r="A31" s="205" t="s">
        <v>145</v>
      </c>
      <c r="B31" s="206" t="s">
        <v>146</v>
      </c>
      <c r="C31" s="207">
        <v>34095</v>
      </c>
      <c r="D31" s="208">
        <v>34839</v>
      </c>
      <c r="E31" s="209">
        <v>32855</v>
      </c>
      <c r="F31" s="210">
        <v>33427</v>
      </c>
      <c r="G31" s="210">
        <v>33207</v>
      </c>
      <c r="H31" s="210">
        <v>33208</v>
      </c>
      <c r="I31" s="210">
        <v>33856</v>
      </c>
      <c r="J31" s="210">
        <v>17131</v>
      </c>
      <c r="K31" s="210">
        <v>16291</v>
      </c>
      <c r="L31" s="210">
        <v>16046</v>
      </c>
      <c r="M31" s="210">
        <v>15875</v>
      </c>
      <c r="N31" s="210">
        <v>15600</v>
      </c>
      <c r="O31" s="210">
        <v>15426</v>
      </c>
      <c r="P31" s="210">
        <v>15147</v>
      </c>
    </row>
    <row r="32" spans="1:16" ht="15" customHeight="1" x14ac:dyDescent="0.3">
      <c r="A32" s="205" t="s">
        <v>149</v>
      </c>
      <c r="B32" s="206" t="s">
        <v>150</v>
      </c>
      <c r="C32" s="207">
        <v>34876</v>
      </c>
      <c r="D32" s="208">
        <v>32683</v>
      </c>
      <c r="E32" s="209">
        <v>31237</v>
      </c>
      <c r="F32" s="210">
        <v>31779</v>
      </c>
      <c r="G32" s="210">
        <v>31617</v>
      </c>
      <c r="H32" s="210">
        <v>31927</v>
      </c>
      <c r="I32" s="210">
        <v>32585</v>
      </c>
      <c r="J32" s="210">
        <v>32817</v>
      </c>
      <c r="K32" s="210">
        <v>32726</v>
      </c>
      <c r="L32" s="210">
        <v>32217</v>
      </c>
      <c r="M32" s="210">
        <v>31702</v>
      </c>
      <c r="N32" s="210">
        <v>30944</v>
      </c>
      <c r="O32" s="210">
        <v>30342</v>
      </c>
      <c r="P32" s="210">
        <v>30207</v>
      </c>
    </row>
    <row r="33" spans="1:16" ht="15" customHeight="1" x14ac:dyDescent="0.3">
      <c r="A33" s="205" t="s">
        <v>153</v>
      </c>
      <c r="B33" s="206" t="s">
        <v>154</v>
      </c>
      <c r="C33" s="207">
        <v>42766</v>
      </c>
      <c r="D33" s="208">
        <v>45039</v>
      </c>
      <c r="E33" s="209">
        <v>42819</v>
      </c>
      <c r="F33" s="210">
        <v>43349</v>
      </c>
      <c r="G33" s="210">
        <v>43203</v>
      </c>
      <c r="H33" s="210">
        <v>44434</v>
      </c>
      <c r="I33" s="210">
        <v>45108</v>
      </c>
      <c r="J33" s="210">
        <v>45057</v>
      </c>
      <c r="K33" s="210">
        <v>44744</v>
      </c>
      <c r="L33" s="210">
        <v>44226</v>
      </c>
      <c r="M33" s="210">
        <v>43906</v>
      </c>
      <c r="N33" s="210">
        <v>43409</v>
      </c>
      <c r="O33" s="210">
        <v>42791</v>
      </c>
      <c r="P33" s="210">
        <v>42206</v>
      </c>
    </row>
    <row r="34" spans="1:16" ht="15" customHeight="1" x14ac:dyDescent="0.3">
      <c r="A34" s="205" t="s">
        <v>157</v>
      </c>
      <c r="B34" s="206" t="s">
        <v>158</v>
      </c>
      <c r="C34" s="207">
        <v>29013</v>
      </c>
      <c r="D34" s="208">
        <v>29589</v>
      </c>
      <c r="E34" s="209">
        <v>28004</v>
      </c>
      <c r="F34" s="210">
        <v>28803</v>
      </c>
      <c r="G34" s="210">
        <v>28583</v>
      </c>
      <c r="H34" s="210">
        <v>29141</v>
      </c>
      <c r="I34" s="210">
        <v>29074</v>
      </c>
      <c r="J34" s="210">
        <v>28998</v>
      </c>
      <c r="K34" s="210">
        <v>28670</v>
      </c>
      <c r="L34" s="210">
        <v>28037</v>
      </c>
      <c r="M34" s="210">
        <v>27889</v>
      </c>
      <c r="N34" s="210">
        <v>27477</v>
      </c>
      <c r="O34" s="210">
        <v>27270</v>
      </c>
      <c r="P34" s="210">
        <v>27108</v>
      </c>
    </row>
    <row r="35" spans="1:16" ht="15" customHeight="1" x14ac:dyDescent="0.3">
      <c r="A35" s="205" t="s">
        <v>191</v>
      </c>
      <c r="B35" s="206" t="s">
        <v>192</v>
      </c>
      <c r="C35" s="207" t="s">
        <v>472</v>
      </c>
      <c r="D35" s="208" t="s">
        <v>472</v>
      </c>
      <c r="E35" s="209" t="s">
        <v>472</v>
      </c>
      <c r="F35" s="210" t="s">
        <v>472</v>
      </c>
      <c r="G35" s="210" t="s">
        <v>472</v>
      </c>
      <c r="H35" s="210" t="s">
        <v>472</v>
      </c>
      <c r="I35" s="210" t="s">
        <v>472</v>
      </c>
      <c r="J35" s="210">
        <v>17391</v>
      </c>
      <c r="K35" s="210">
        <v>18621</v>
      </c>
      <c r="L35" s="210">
        <v>18762</v>
      </c>
      <c r="M35" s="210">
        <v>18541</v>
      </c>
      <c r="N35" s="210">
        <v>18424</v>
      </c>
      <c r="O35" s="210">
        <v>18294</v>
      </c>
      <c r="P35" s="210">
        <v>18295</v>
      </c>
    </row>
    <row r="36" spans="1:16" ht="15" customHeight="1" x14ac:dyDescent="0.3">
      <c r="A36" s="205" t="s">
        <v>161</v>
      </c>
      <c r="B36" s="206" t="s">
        <v>162</v>
      </c>
      <c r="C36" s="207">
        <v>32579</v>
      </c>
      <c r="D36" s="208">
        <v>31366</v>
      </c>
      <c r="E36" s="209">
        <v>30002</v>
      </c>
      <c r="F36" s="210">
        <v>30106</v>
      </c>
      <c r="G36" s="210">
        <v>29995</v>
      </c>
      <c r="H36" s="210">
        <v>29888</v>
      </c>
      <c r="I36" s="210">
        <v>30028</v>
      </c>
      <c r="J36" s="210">
        <v>29702</v>
      </c>
      <c r="K36" s="210">
        <v>29441</v>
      </c>
      <c r="L36" s="210">
        <v>29111</v>
      </c>
      <c r="M36" s="210">
        <v>28998</v>
      </c>
      <c r="N36" s="210">
        <v>28679</v>
      </c>
      <c r="O36" s="210">
        <v>28508</v>
      </c>
      <c r="P36" s="210">
        <v>28319</v>
      </c>
    </row>
    <row r="37" spans="1:16" ht="15" customHeight="1" x14ac:dyDescent="0.3">
      <c r="A37" s="205" t="s">
        <v>165</v>
      </c>
      <c r="B37" s="206" t="s">
        <v>166</v>
      </c>
      <c r="C37" s="207">
        <v>25924</v>
      </c>
      <c r="D37" s="208">
        <v>25720</v>
      </c>
      <c r="E37" s="209">
        <v>24285</v>
      </c>
      <c r="F37" s="210">
        <v>24276</v>
      </c>
      <c r="G37" s="210">
        <v>24042</v>
      </c>
      <c r="H37" s="210">
        <v>23754</v>
      </c>
      <c r="I37" s="210">
        <v>23788</v>
      </c>
      <c r="J37" s="210">
        <v>23386</v>
      </c>
      <c r="K37" s="210">
        <v>23067</v>
      </c>
      <c r="L37" s="210">
        <v>22795</v>
      </c>
      <c r="M37" s="210">
        <v>22726</v>
      </c>
      <c r="N37" s="210">
        <v>22439</v>
      </c>
      <c r="O37" s="210">
        <v>22367</v>
      </c>
      <c r="P37" s="210">
        <v>22169</v>
      </c>
    </row>
    <row r="38" spans="1:16" ht="15" customHeight="1" x14ac:dyDescent="0.3">
      <c r="A38" s="205" t="s">
        <v>169</v>
      </c>
      <c r="B38" s="206" t="s">
        <v>170</v>
      </c>
      <c r="C38" s="207">
        <v>32104</v>
      </c>
      <c r="D38" s="208">
        <v>33416</v>
      </c>
      <c r="E38" s="209">
        <v>31503</v>
      </c>
      <c r="F38" s="210">
        <v>32178</v>
      </c>
      <c r="G38" s="210">
        <v>33218</v>
      </c>
      <c r="H38" s="210">
        <v>33366</v>
      </c>
      <c r="I38" s="210">
        <v>32898</v>
      </c>
      <c r="J38" s="210">
        <v>32929</v>
      </c>
      <c r="K38" s="210">
        <v>32730</v>
      </c>
      <c r="L38" s="210">
        <v>32416</v>
      </c>
      <c r="M38" s="210">
        <v>32080</v>
      </c>
      <c r="N38" s="210">
        <v>31812</v>
      </c>
      <c r="O38" s="210">
        <v>31499</v>
      </c>
      <c r="P38" s="210">
        <v>31271</v>
      </c>
    </row>
    <row r="39" spans="1:16" ht="15" customHeight="1" x14ac:dyDescent="0.3">
      <c r="A39" s="205" t="s">
        <v>173</v>
      </c>
      <c r="B39" s="206" t="s">
        <v>174</v>
      </c>
      <c r="C39" s="207">
        <v>37950</v>
      </c>
      <c r="D39" s="208">
        <v>33058</v>
      </c>
      <c r="E39" s="209">
        <v>30845</v>
      </c>
      <c r="F39" s="210">
        <v>30724</v>
      </c>
      <c r="G39" s="210">
        <v>30300</v>
      </c>
      <c r="H39" s="210">
        <v>29753</v>
      </c>
      <c r="I39" s="210">
        <v>30000</v>
      </c>
      <c r="J39" s="210">
        <v>29964</v>
      </c>
      <c r="K39" s="210">
        <v>29870</v>
      </c>
      <c r="L39" s="210">
        <v>29552</v>
      </c>
      <c r="M39" s="210">
        <v>29432</v>
      </c>
      <c r="N39" s="210">
        <v>29097</v>
      </c>
      <c r="O39" s="210">
        <v>28962</v>
      </c>
      <c r="P39" s="210">
        <v>28704</v>
      </c>
    </row>
    <row r="40" spans="1:16" ht="15" customHeight="1" x14ac:dyDescent="0.3">
      <c r="A40" s="205" t="s">
        <v>177</v>
      </c>
      <c r="B40" s="206" t="s">
        <v>178</v>
      </c>
      <c r="C40" s="207">
        <v>40288</v>
      </c>
      <c r="D40" s="208">
        <v>38247</v>
      </c>
      <c r="E40" s="209">
        <v>35854</v>
      </c>
      <c r="F40" s="210">
        <v>35722</v>
      </c>
      <c r="G40" s="210">
        <v>35447</v>
      </c>
      <c r="H40" s="210">
        <v>34873</v>
      </c>
      <c r="I40" s="210">
        <v>35131</v>
      </c>
      <c r="J40" s="210">
        <v>35149</v>
      </c>
      <c r="K40" s="210">
        <v>35010</v>
      </c>
      <c r="L40" s="210">
        <v>34728</v>
      </c>
      <c r="M40" s="210">
        <v>34688</v>
      </c>
      <c r="N40" s="210">
        <v>34580</v>
      </c>
      <c r="O40" s="210">
        <v>34569</v>
      </c>
      <c r="P40" s="210">
        <v>34577</v>
      </c>
    </row>
    <row r="41" spans="1:16" ht="15" customHeight="1" x14ac:dyDescent="0.3">
      <c r="A41" s="205" t="s">
        <v>181</v>
      </c>
      <c r="B41" s="206" t="s">
        <v>182</v>
      </c>
      <c r="C41" s="207">
        <v>24398</v>
      </c>
      <c r="D41" s="208">
        <v>28812</v>
      </c>
      <c r="E41" s="209">
        <v>26937</v>
      </c>
      <c r="F41" s="210">
        <v>27955</v>
      </c>
      <c r="G41" s="210">
        <v>28269</v>
      </c>
      <c r="H41" s="210">
        <v>28205</v>
      </c>
      <c r="I41" s="210">
        <v>28489</v>
      </c>
      <c r="J41" s="210">
        <v>28557</v>
      </c>
      <c r="K41" s="210">
        <v>28454</v>
      </c>
      <c r="L41" s="210">
        <v>28148</v>
      </c>
      <c r="M41" s="210">
        <v>27632</v>
      </c>
      <c r="N41" s="210">
        <v>27351</v>
      </c>
      <c r="O41" s="210">
        <v>27264</v>
      </c>
      <c r="P41" s="210">
        <v>27013</v>
      </c>
    </row>
    <row r="42" spans="1:16" ht="15" customHeight="1" x14ac:dyDescent="0.3">
      <c r="A42" s="205" t="s">
        <v>186</v>
      </c>
      <c r="B42" s="206" t="s">
        <v>187</v>
      </c>
      <c r="C42" s="207">
        <v>17069</v>
      </c>
      <c r="D42" s="208">
        <v>18217</v>
      </c>
      <c r="E42" s="209">
        <v>17135</v>
      </c>
      <c r="F42" s="210">
        <v>17666</v>
      </c>
      <c r="G42" s="210">
        <v>18111</v>
      </c>
      <c r="H42" s="210">
        <v>18328</v>
      </c>
      <c r="I42" s="210">
        <v>18655</v>
      </c>
      <c r="J42" s="210">
        <v>18793</v>
      </c>
      <c r="K42" s="210">
        <v>18895</v>
      </c>
      <c r="L42" s="210">
        <v>18735</v>
      </c>
      <c r="M42" s="210">
        <v>18404</v>
      </c>
      <c r="N42" s="210">
        <v>18165</v>
      </c>
      <c r="O42" s="210">
        <v>18341</v>
      </c>
      <c r="P42" s="210">
        <v>18603</v>
      </c>
    </row>
    <row r="43" spans="1:16" ht="15" customHeight="1" x14ac:dyDescent="0.3">
      <c r="A43" s="205" t="s">
        <v>264</v>
      </c>
      <c r="B43" s="206" t="s">
        <v>265</v>
      </c>
      <c r="C43" s="207">
        <v>36736</v>
      </c>
      <c r="D43" s="208">
        <v>39027</v>
      </c>
      <c r="E43" s="209">
        <v>36322</v>
      </c>
      <c r="F43" s="210">
        <v>36407</v>
      </c>
      <c r="G43" s="210">
        <v>36643</v>
      </c>
      <c r="H43" s="210">
        <v>36501</v>
      </c>
      <c r="I43" s="210">
        <v>36329</v>
      </c>
      <c r="J43" s="210">
        <v>35772</v>
      </c>
      <c r="K43" s="210">
        <v>35357</v>
      </c>
      <c r="L43" s="210">
        <v>35073</v>
      </c>
      <c r="M43" s="210">
        <v>34283</v>
      </c>
      <c r="N43" s="210">
        <v>33764</v>
      </c>
      <c r="O43" s="210">
        <v>33696</v>
      </c>
      <c r="P43" s="210">
        <v>33516</v>
      </c>
    </row>
    <row r="44" spans="1:16" ht="15" customHeight="1" x14ac:dyDescent="0.3">
      <c r="A44" s="205" t="s">
        <v>218</v>
      </c>
      <c r="B44" s="206" t="s">
        <v>219</v>
      </c>
      <c r="C44" s="207">
        <v>32115</v>
      </c>
      <c r="D44" s="208">
        <v>32451</v>
      </c>
      <c r="E44" s="209">
        <v>30690</v>
      </c>
      <c r="F44" s="210">
        <v>31017</v>
      </c>
      <c r="G44" s="210">
        <v>30953</v>
      </c>
      <c r="H44" s="210">
        <v>31268</v>
      </c>
      <c r="I44" s="210">
        <v>31436</v>
      </c>
      <c r="J44" s="210">
        <v>31507</v>
      </c>
      <c r="K44" s="210">
        <v>31236</v>
      </c>
      <c r="L44" s="210">
        <v>30995</v>
      </c>
      <c r="M44" s="210">
        <v>30923</v>
      </c>
      <c r="N44" s="210">
        <v>30610</v>
      </c>
      <c r="O44" s="210">
        <v>30420</v>
      </c>
      <c r="P44" s="210">
        <v>29991</v>
      </c>
    </row>
    <row r="45" spans="1:16" ht="15" customHeight="1" x14ac:dyDescent="0.3">
      <c r="A45" s="205" t="s">
        <v>222</v>
      </c>
      <c r="B45" s="206" t="s">
        <v>223</v>
      </c>
      <c r="C45" s="207">
        <v>28220</v>
      </c>
      <c r="D45" s="208">
        <v>28379</v>
      </c>
      <c r="E45" s="209">
        <v>26684</v>
      </c>
      <c r="F45" s="210">
        <v>26836</v>
      </c>
      <c r="G45" s="210">
        <v>26529</v>
      </c>
      <c r="H45" s="210">
        <v>27047</v>
      </c>
      <c r="I45" s="210">
        <v>27570</v>
      </c>
      <c r="J45" s="210">
        <v>27877</v>
      </c>
      <c r="K45" s="210">
        <v>27743</v>
      </c>
      <c r="L45" s="210">
        <v>27142</v>
      </c>
      <c r="M45" s="210">
        <v>26965</v>
      </c>
      <c r="N45" s="210">
        <v>26473</v>
      </c>
      <c r="O45" s="210">
        <v>26357</v>
      </c>
      <c r="P45" s="210">
        <v>26238</v>
      </c>
    </row>
    <row r="46" spans="1:16" ht="15" customHeight="1" x14ac:dyDescent="0.3">
      <c r="A46" s="205" t="s">
        <v>226</v>
      </c>
      <c r="B46" s="206" t="s">
        <v>227</v>
      </c>
      <c r="C46" s="207">
        <v>29581</v>
      </c>
      <c r="D46" s="208">
        <v>23680</v>
      </c>
      <c r="E46" s="209">
        <v>21941</v>
      </c>
      <c r="F46" s="210">
        <v>22043</v>
      </c>
      <c r="G46" s="210">
        <v>21820</v>
      </c>
      <c r="H46" s="210">
        <v>21979</v>
      </c>
      <c r="I46" s="210">
        <v>21910</v>
      </c>
      <c r="J46" s="210">
        <v>21621</v>
      </c>
      <c r="K46" s="210">
        <v>21529</v>
      </c>
      <c r="L46" s="210">
        <v>21462</v>
      </c>
      <c r="M46" s="210">
        <v>21414</v>
      </c>
      <c r="N46" s="210">
        <v>21300</v>
      </c>
      <c r="O46" s="210">
        <v>21287</v>
      </c>
      <c r="P46" s="210">
        <v>21120</v>
      </c>
    </row>
    <row r="47" spans="1:16" ht="15" customHeight="1" x14ac:dyDescent="0.3">
      <c r="A47" s="205" t="s">
        <v>269</v>
      </c>
      <c r="B47" s="206" t="s">
        <v>270</v>
      </c>
      <c r="C47" s="207">
        <v>24005</v>
      </c>
      <c r="D47" s="208">
        <v>22264</v>
      </c>
      <c r="E47" s="209">
        <v>20952</v>
      </c>
      <c r="F47" s="210">
        <v>21157</v>
      </c>
      <c r="G47" s="210">
        <v>21797</v>
      </c>
      <c r="H47" s="210">
        <v>22248</v>
      </c>
      <c r="I47" s="210">
        <v>22472</v>
      </c>
      <c r="J47" s="210">
        <v>22349</v>
      </c>
      <c r="K47" s="210">
        <v>22188</v>
      </c>
      <c r="L47" s="210">
        <v>22014</v>
      </c>
      <c r="M47" s="210">
        <v>21477</v>
      </c>
      <c r="N47" s="210">
        <v>21164</v>
      </c>
      <c r="O47" s="210">
        <v>21190</v>
      </c>
      <c r="P47" s="210">
        <v>21131</v>
      </c>
    </row>
    <row r="48" spans="1:16" ht="15" customHeight="1" x14ac:dyDescent="0.3">
      <c r="A48" s="205" t="s">
        <v>230</v>
      </c>
      <c r="B48" s="206" t="s">
        <v>231</v>
      </c>
      <c r="C48" s="207">
        <v>24554</v>
      </c>
      <c r="D48" s="208">
        <v>24237</v>
      </c>
      <c r="E48" s="209">
        <v>22993</v>
      </c>
      <c r="F48" s="210">
        <v>23242</v>
      </c>
      <c r="G48" s="210">
        <v>22948</v>
      </c>
      <c r="H48" s="210">
        <v>22996</v>
      </c>
      <c r="I48" s="210">
        <v>23092</v>
      </c>
      <c r="J48" s="210">
        <v>23119</v>
      </c>
      <c r="K48" s="210">
        <v>22947</v>
      </c>
      <c r="L48" s="210">
        <v>22598</v>
      </c>
      <c r="M48" s="210">
        <v>22377</v>
      </c>
      <c r="N48" s="210">
        <v>21944</v>
      </c>
      <c r="O48" s="210">
        <v>21662</v>
      </c>
      <c r="P48" s="210">
        <v>21314</v>
      </c>
    </row>
    <row r="49" spans="1:16" ht="15" customHeight="1" x14ac:dyDescent="0.3">
      <c r="A49" s="205" t="s">
        <v>234</v>
      </c>
      <c r="B49" s="206" t="s">
        <v>235</v>
      </c>
      <c r="C49" s="207">
        <v>22509</v>
      </c>
      <c r="D49" s="208">
        <v>20663</v>
      </c>
      <c r="E49" s="209">
        <v>19557</v>
      </c>
      <c r="F49" s="210">
        <v>19769</v>
      </c>
      <c r="G49" s="210">
        <v>20338</v>
      </c>
      <c r="H49" s="210">
        <v>20452</v>
      </c>
      <c r="I49" s="210">
        <v>21013</v>
      </c>
      <c r="J49" s="210">
        <v>21192</v>
      </c>
      <c r="K49" s="210">
        <v>20861</v>
      </c>
      <c r="L49" s="210">
        <v>20519</v>
      </c>
      <c r="M49" s="210">
        <v>20170</v>
      </c>
      <c r="N49" s="210">
        <v>19776</v>
      </c>
      <c r="O49" s="210">
        <v>19429</v>
      </c>
      <c r="P49" s="210">
        <v>19221</v>
      </c>
    </row>
    <row r="50" spans="1:16" ht="15" customHeight="1" x14ac:dyDescent="0.3">
      <c r="A50" s="205" t="s">
        <v>273</v>
      </c>
      <c r="B50" s="206" t="s">
        <v>274</v>
      </c>
      <c r="C50" s="207">
        <v>22917</v>
      </c>
      <c r="D50" s="208">
        <v>22442</v>
      </c>
      <c r="E50" s="209">
        <v>21398</v>
      </c>
      <c r="F50" s="210">
        <v>21475</v>
      </c>
      <c r="G50" s="210">
        <v>21349</v>
      </c>
      <c r="H50" s="210">
        <v>21370</v>
      </c>
      <c r="I50" s="210">
        <v>21428</v>
      </c>
      <c r="J50" s="210">
        <v>21399</v>
      </c>
      <c r="K50" s="210">
        <v>20975</v>
      </c>
      <c r="L50" s="210">
        <v>20509</v>
      </c>
      <c r="M50" s="210">
        <v>20310</v>
      </c>
      <c r="N50" s="210">
        <v>20095</v>
      </c>
      <c r="O50" s="210">
        <v>19832</v>
      </c>
      <c r="P50" s="210">
        <v>19499</v>
      </c>
    </row>
    <row r="51" spans="1:16" ht="15" customHeight="1" x14ac:dyDescent="0.3">
      <c r="A51" s="205" t="s">
        <v>277</v>
      </c>
      <c r="B51" s="206" t="s">
        <v>278</v>
      </c>
      <c r="C51" s="207">
        <v>30871</v>
      </c>
      <c r="D51" s="208">
        <v>32292</v>
      </c>
      <c r="E51" s="209">
        <v>30679</v>
      </c>
      <c r="F51" s="210">
        <v>30741</v>
      </c>
      <c r="G51" s="210">
        <v>30395</v>
      </c>
      <c r="H51" s="210">
        <v>30075</v>
      </c>
      <c r="I51" s="210">
        <v>30199</v>
      </c>
      <c r="J51" s="210">
        <v>29937</v>
      </c>
      <c r="K51" s="210">
        <v>29504</v>
      </c>
      <c r="L51" s="210">
        <v>28981</v>
      </c>
      <c r="M51" s="210">
        <v>28586</v>
      </c>
      <c r="N51" s="210">
        <v>28113</v>
      </c>
      <c r="O51" s="210">
        <v>28054</v>
      </c>
      <c r="P51" s="210">
        <v>27689</v>
      </c>
    </row>
    <row r="52" spans="1:16" ht="15" customHeight="1" x14ac:dyDescent="0.3">
      <c r="A52" s="205" t="s">
        <v>281</v>
      </c>
      <c r="B52" s="206" t="s">
        <v>282</v>
      </c>
      <c r="C52" s="207">
        <v>33270</v>
      </c>
      <c r="D52" s="208">
        <v>33689</v>
      </c>
      <c r="E52" s="209">
        <v>32012</v>
      </c>
      <c r="F52" s="210">
        <v>32448</v>
      </c>
      <c r="G52" s="210">
        <v>32202</v>
      </c>
      <c r="H52" s="210">
        <v>32062</v>
      </c>
      <c r="I52" s="210">
        <v>32137</v>
      </c>
      <c r="J52" s="210">
        <v>32154</v>
      </c>
      <c r="K52" s="210">
        <v>31641</v>
      </c>
      <c r="L52" s="210">
        <v>30982</v>
      </c>
      <c r="M52" s="210">
        <v>30722</v>
      </c>
      <c r="N52" s="210">
        <v>30159</v>
      </c>
      <c r="O52" s="210">
        <v>29954</v>
      </c>
      <c r="P52" s="210">
        <v>29520</v>
      </c>
    </row>
    <row r="53" spans="1:16" ht="15" customHeight="1" x14ac:dyDescent="0.3">
      <c r="A53" s="205" t="s">
        <v>285</v>
      </c>
      <c r="B53" s="206" t="s">
        <v>286</v>
      </c>
      <c r="C53" s="207">
        <v>22902</v>
      </c>
      <c r="D53" s="208">
        <v>22736</v>
      </c>
      <c r="E53" s="209">
        <v>21644</v>
      </c>
      <c r="F53" s="210">
        <v>21658</v>
      </c>
      <c r="G53" s="210">
        <v>21427</v>
      </c>
      <c r="H53" s="210">
        <v>21230</v>
      </c>
      <c r="I53" s="210">
        <v>21366</v>
      </c>
      <c r="J53" s="210">
        <v>21326</v>
      </c>
      <c r="K53" s="210">
        <v>21001</v>
      </c>
      <c r="L53" s="210">
        <v>20651</v>
      </c>
      <c r="M53" s="210">
        <v>20490</v>
      </c>
      <c r="N53" s="210">
        <v>20341</v>
      </c>
      <c r="O53" s="210">
        <v>20337</v>
      </c>
      <c r="P53" s="210">
        <v>20153</v>
      </c>
    </row>
    <row r="54" spans="1:16" ht="15" customHeight="1" x14ac:dyDescent="0.3">
      <c r="A54" s="205" t="s">
        <v>255</v>
      </c>
      <c r="B54" s="206" t="s">
        <v>256</v>
      </c>
      <c r="C54" s="207">
        <v>33670</v>
      </c>
      <c r="D54" s="208">
        <v>33847</v>
      </c>
      <c r="E54" s="209">
        <v>32278</v>
      </c>
      <c r="F54" s="210">
        <v>32869</v>
      </c>
      <c r="G54" s="210">
        <v>32626</v>
      </c>
      <c r="H54" s="210">
        <v>32726</v>
      </c>
      <c r="I54" s="210">
        <v>32805</v>
      </c>
      <c r="J54" s="210">
        <v>32683</v>
      </c>
      <c r="K54" s="210">
        <v>32258</v>
      </c>
      <c r="L54" s="210">
        <v>31817</v>
      </c>
      <c r="M54" s="210">
        <v>31603</v>
      </c>
      <c r="N54" s="210">
        <v>31351</v>
      </c>
      <c r="O54" s="210">
        <v>31167</v>
      </c>
      <c r="P54" s="210">
        <v>30993</v>
      </c>
    </row>
    <row r="55" spans="1:16" ht="15" customHeight="1" x14ac:dyDescent="0.3">
      <c r="A55" s="205" t="s">
        <v>289</v>
      </c>
      <c r="B55" s="206" t="s">
        <v>290</v>
      </c>
      <c r="C55" s="207">
        <v>27403</v>
      </c>
      <c r="D55" s="208">
        <v>27652</v>
      </c>
      <c r="E55" s="209">
        <v>26121</v>
      </c>
      <c r="F55" s="210">
        <v>26510</v>
      </c>
      <c r="G55" s="210">
        <v>26445</v>
      </c>
      <c r="H55" s="210">
        <v>26626</v>
      </c>
      <c r="I55" s="210">
        <v>26803</v>
      </c>
      <c r="J55" s="210">
        <v>26747</v>
      </c>
      <c r="K55" s="210">
        <v>26361</v>
      </c>
      <c r="L55" s="210">
        <v>10956</v>
      </c>
      <c r="M55" s="210">
        <v>10604</v>
      </c>
      <c r="N55" s="210">
        <v>10320</v>
      </c>
      <c r="O55" s="210">
        <v>10099</v>
      </c>
      <c r="P55" s="210">
        <v>9924</v>
      </c>
    </row>
    <row r="56" spans="1:16" ht="15" customHeight="1" x14ac:dyDescent="0.3">
      <c r="A56" s="205" t="s">
        <v>293</v>
      </c>
      <c r="B56" s="206" t="s">
        <v>294</v>
      </c>
      <c r="C56" s="207">
        <v>19618</v>
      </c>
      <c r="D56" s="208">
        <v>19584</v>
      </c>
      <c r="E56" s="209">
        <v>18605</v>
      </c>
      <c r="F56" s="210">
        <v>18599</v>
      </c>
      <c r="G56" s="210">
        <v>18400</v>
      </c>
      <c r="H56" s="210">
        <v>18498</v>
      </c>
      <c r="I56" s="210">
        <v>18565</v>
      </c>
      <c r="J56" s="210">
        <v>18645</v>
      </c>
      <c r="K56" s="210">
        <v>18439</v>
      </c>
      <c r="L56" s="210">
        <v>11912</v>
      </c>
      <c r="M56" s="210">
        <v>11799</v>
      </c>
      <c r="N56" s="210">
        <v>11689</v>
      </c>
      <c r="O56" s="210">
        <v>11637</v>
      </c>
      <c r="P56" s="210">
        <v>11601</v>
      </c>
    </row>
    <row r="57" spans="1:16" ht="15" customHeight="1" x14ac:dyDescent="0.3">
      <c r="A57" s="205" t="s">
        <v>297</v>
      </c>
      <c r="B57" s="206" t="s">
        <v>298</v>
      </c>
      <c r="C57" s="207">
        <v>16690</v>
      </c>
      <c r="D57" s="208">
        <v>16625</v>
      </c>
      <c r="E57" s="209">
        <v>15798</v>
      </c>
      <c r="F57" s="210">
        <v>16472</v>
      </c>
      <c r="G57" s="210">
        <v>16440</v>
      </c>
      <c r="H57" s="210">
        <v>16782</v>
      </c>
      <c r="I57" s="210">
        <v>17016</v>
      </c>
      <c r="J57" s="210">
        <v>17149</v>
      </c>
      <c r="K57" s="210">
        <v>17033</v>
      </c>
      <c r="L57" s="210">
        <v>14615</v>
      </c>
      <c r="M57" s="210">
        <v>14462</v>
      </c>
      <c r="N57" s="210">
        <v>14317</v>
      </c>
      <c r="O57" s="210">
        <v>14203</v>
      </c>
      <c r="P57" s="210">
        <v>13963</v>
      </c>
    </row>
    <row r="58" spans="1:16" ht="15" customHeight="1" x14ac:dyDescent="0.3">
      <c r="A58" s="205" t="s">
        <v>301</v>
      </c>
      <c r="B58" s="206" t="s">
        <v>302</v>
      </c>
      <c r="C58" s="207">
        <v>18188</v>
      </c>
      <c r="D58" s="208">
        <v>18098</v>
      </c>
      <c r="E58" s="209">
        <v>17219</v>
      </c>
      <c r="F58" s="210">
        <v>17087</v>
      </c>
      <c r="G58" s="210">
        <v>16822</v>
      </c>
      <c r="H58" s="210">
        <v>16699</v>
      </c>
      <c r="I58" s="210">
        <v>16860</v>
      </c>
      <c r="J58" s="210">
        <v>16757</v>
      </c>
      <c r="K58" s="210">
        <v>16531</v>
      </c>
      <c r="L58" s="210">
        <v>16289</v>
      </c>
      <c r="M58" s="210">
        <v>16167</v>
      </c>
      <c r="N58" s="210">
        <v>16052</v>
      </c>
      <c r="O58" s="210">
        <v>15939</v>
      </c>
      <c r="P58" s="210">
        <v>15779</v>
      </c>
    </row>
    <row r="59" spans="1:16" ht="15" customHeight="1" x14ac:dyDescent="0.3">
      <c r="A59" s="205" t="s">
        <v>305</v>
      </c>
      <c r="B59" s="206" t="s">
        <v>306</v>
      </c>
      <c r="C59" s="207">
        <v>21047</v>
      </c>
      <c r="D59" s="208">
        <v>20274</v>
      </c>
      <c r="E59" s="209">
        <v>19338</v>
      </c>
      <c r="F59" s="210">
        <v>19472</v>
      </c>
      <c r="G59" s="210">
        <v>19267</v>
      </c>
      <c r="H59" s="210">
        <v>19460</v>
      </c>
      <c r="I59" s="210">
        <v>19770</v>
      </c>
      <c r="J59" s="210">
        <v>19897</v>
      </c>
      <c r="K59" s="210">
        <v>19635</v>
      </c>
      <c r="L59" s="210">
        <v>19240</v>
      </c>
      <c r="M59" s="210">
        <v>19063</v>
      </c>
      <c r="N59" s="210">
        <v>18900</v>
      </c>
      <c r="O59" s="210">
        <v>18677</v>
      </c>
      <c r="P59" s="210">
        <v>18401</v>
      </c>
    </row>
    <row r="60" spans="1:16" ht="15" customHeight="1" x14ac:dyDescent="0.3">
      <c r="A60" s="205" t="s">
        <v>309</v>
      </c>
      <c r="B60" s="206" t="s">
        <v>310</v>
      </c>
      <c r="C60" s="207">
        <v>29622</v>
      </c>
      <c r="D60" s="208">
        <v>30401</v>
      </c>
      <c r="E60" s="209">
        <v>28900</v>
      </c>
      <c r="F60" s="210">
        <v>28822</v>
      </c>
      <c r="G60" s="210">
        <v>28415</v>
      </c>
      <c r="H60" s="210">
        <v>28144</v>
      </c>
      <c r="I60" s="210">
        <v>28048</v>
      </c>
      <c r="J60" s="210">
        <v>27676</v>
      </c>
      <c r="K60" s="210">
        <v>27293</v>
      </c>
      <c r="L60" s="210">
        <v>26881</v>
      </c>
      <c r="M60" s="210">
        <v>26563</v>
      </c>
      <c r="N60" s="210">
        <v>26208</v>
      </c>
      <c r="O60" s="210">
        <v>25865</v>
      </c>
      <c r="P60" s="210">
        <v>25637</v>
      </c>
    </row>
    <row r="61" spans="1:16" ht="15" customHeight="1" x14ac:dyDescent="0.3">
      <c r="A61" s="205" t="s">
        <v>313</v>
      </c>
      <c r="B61" s="206" t="s">
        <v>314</v>
      </c>
      <c r="C61" s="207">
        <v>17261</v>
      </c>
      <c r="D61" s="208">
        <v>17792</v>
      </c>
      <c r="E61" s="209">
        <v>16885</v>
      </c>
      <c r="F61" s="210">
        <v>17047</v>
      </c>
      <c r="G61" s="210">
        <v>16995</v>
      </c>
      <c r="H61" s="210">
        <v>17090</v>
      </c>
      <c r="I61" s="210">
        <v>17415</v>
      </c>
      <c r="J61" s="210">
        <v>17661</v>
      </c>
      <c r="K61" s="210">
        <v>17509</v>
      </c>
      <c r="L61" s="210">
        <v>17522</v>
      </c>
      <c r="M61" s="210">
        <v>17244</v>
      </c>
      <c r="N61" s="210">
        <v>16825</v>
      </c>
      <c r="O61" s="210">
        <v>16568</v>
      </c>
      <c r="P61" s="210">
        <v>16256</v>
      </c>
    </row>
    <row r="62" spans="1:16" ht="15" customHeight="1" x14ac:dyDescent="0.3">
      <c r="A62" s="205" t="s">
        <v>317</v>
      </c>
      <c r="B62" s="206" t="s">
        <v>318</v>
      </c>
      <c r="C62" s="207">
        <v>16044</v>
      </c>
      <c r="D62" s="208">
        <v>14992</v>
      </c>
      <c r="E62" s="209">
        <v>14284</v>
      </c>
      <c r="F62" s="210">
        <v>14700</v>
      </c>
      <c r="G62" s="210">
        <v>14850</v>
      </c>
      <c r="H62" s="210">
        <v>15347</v>
      </c>
      <c r="I62" s="210">
        <v>15913</v>
      </c>
      <c r="J62" s="210">
        <v>16234</v>
      </c>
      <c r="K62" s="210">
        <v>16029</v>
      </c>
      <c r="L62" s="210">
        <v>15700</v>
      </c>
      <c r="M62" s="210">
        <v>15506</v>
      </c>
      <c r="N62" s="210">
        <v>15244</v>
      </c>
      <c r="O62" s="210">
        <v>15138</v>
      </c>
      <c r="P62" s="210">
        <v>15039</v>
      </c>
    </row>
    <row r="63" spans="1:16" ht="15" customHeight="1" x14ac:dyDescent="0.3">
      <c r="A63" s="205" t="s">
        <v>333</v>
      </c>
      <c r="B63" s="206" t="s">
        <v>334</v>
      </c>
      <c r="C63" s="207">
        <v>20887</v>
      </c>
      <c r="D63" s="208">
        <v>19863</v>
      </c>
      <c r="E63" s="209">
        <v>18776</v>
      </c>
      <c r="F63" s="210">
        <v>19024</v>
      </c>
      <c r="G63" s="210">
        <v>19034</v>
      </c>
      <c r="H63" s="210">
        <v>19143</v>
      </c>
      <c r="I63" s="210">
        <v>19363</v>
      </c>
      <c r="J63" s="210">
        <v>19408</v>
      </c>
      <c r="K63" s="210">
        <v>19174</v>
      </c>
      <c r="L63" s="210">
        <v>18838</v>
      </c>
      <c r="M63" s="210">
        <v>18569</v>
      </c>
      <c r="N63" s="210">
        <v>18293</v>
      </c>
      <c r="O63" s="210">
        <v>18008</v>
      </c>
      <c r="P63" s="210">
        <v>17725</v>
      </c>
    </row>
    <row r="64" spans="1:16" ht="15" customHeight="1" x14ac:dyDescent="0.3">
      <c r="A64" s="205" t="s">
        <v>337</v>
      </c>
      <c r="B64" s="206" t="s">
        <v>338</v>
      </c>
      <c r="C64" s="207" t="s">
        <v>472</v>
      </c>
      <c r="D64" s="208" t="s">
        <v>472</v>
      </c>
      <c r="E64" s="209" t="s">
        <v>472</v>
      </c>
      <c r="F64" s="210" t="s">
        <v>472</v>
      </c>
      <c r="G64" s="210" t="s">
        <v>472</v>
      </c>
      <c r="H64" s="210" t="s">
        <v>472</v>
      </c>
      <c r="I64" s="210" t="s">
        <v>472</v>
      </c>
      <c r="J64" s="210" t="s">
        <v>472</v>
      </c>
      <c r="K64" s="210" t="s">
        <v>472</v>
      </c>
      <c r="L64" s="210">
        <v>23798</v>
      </c>
      <c r="M64" s="210">
        <v>24004</v>
      </c>
      <c r="N64" s="210">
        <v>23860</v>
      </c>
      <c r="O64" s="210">
        <v>23931</v>
      </c>
      <c r="P64" s="210">
        <v>24014</v>
      </c>
    </row>
    <row r="65" spans="1:16" ht="15" customHeight="1" x14ac:dyDescent="0.3">
      <c r="A65" s="205" t="s">
        <v>239</v>
      </c>
      <c r="B65" s="206" t="s">
        <v>240</v>
      </c>
      <c r="C65" s="207">
        <v>36932</v>
      </c>
      <c r="D65" s="208">
        <v>36094</v>
      </c>
      <c r="E65" s="209">
        <v>34554</v>
      </c>
      <c r="F65" s="210">
        <v>34936</v>
      </c>
      <c r="G65" s="210">
        <v>34674</v>
      </c>
      <c r="H65" s="210">
        <v>34283</v>
      </c>
      <c r="I65" s="210">
        <v>34843</v>
      </c>
      <c r="J65" s="210">
        <v>34943</v>
      </c>
      <c r="K65" s="210">
        <v>35182</v>
      </c>
      <c r="L65" s="210">
        <v>34892</v>
      </c>
      <c r="M65" s="210">
        <v>34746</v>
      </c>
      <c r="N65" s="210">
        <v>34455</v>
      </c>
      <c r="O65" s="210">
        <v>34264</v>
      </c>
      <c r="P65" s="210">
        <v>34169</v>
      </c>
    </row>
    <row r="66" spans="1:16" ht="15" customHeight="1" x14ac:dyDescent="0.3">
      <c r="A66" s="205" t="s">
        <v>243</v>
      </c>
      <c r="B66" s="206" t="s">
        <v>244</v>
      </c>
      <c r="C66" s="207">
        <v>34346</v>
      </c>
      <c r="D66" s="208">
        <v>37046</v>
      </c>
      <c r="E66" s="209">
        <v>35319</v>
      </c>
      <c r="F66" s="210">
        <v>35918</v>
      </c>
      <c r="G66" s="210">
        <v>35571</v>
      </c>
      <c r="H66" s="210">
        <v>35590</v>
      </c>
      <c r="I66" s="210">
        <v>35888</v>
      </c>
      <c r="J66" s="210">
        <v>35978</v>
      </c>
      <c r="K66" s="210">
        <v>35641</v>
      </c>
      <c r="L66" s="210">
        <v>35265</v>
      </c>
      <c r="M66" s="210">
        <v>35153</v>
      </c>
      <c r="N66" s="210">
        <v>34766</v>
      </c>
      <c r="O66" s="210">
        <v>34735</v>
      </c>
      <c r="P66" s="210">
        <v>34552</v>
      </c>
    </row>
    <row r="67" spans="1:16" ht="15" customHeight="1" x14ac:dyDescent="0.3">
      <c r="A67" s="205" t="s">
        <v>470</v>
      </c>
      <c r="B67" s="206" t="s">
        <v>471</v>
      </c>
      <c r="C67" s="207">
        <v>31219</v>
      </c>
      <c r="D67" s="208">
        <v>31145</v>
      </c>
      <c r="E67" s="209">
        <v>29761</v>
      </c>
      <c r="F67" s="210">
        <v>30403</v>
      </c>
      <c r="G67" s="210">
        <v>30222</v>
      </c>
      <c r="H67" s="210">
        <v>30250</v>
      </c>
      <c r="I67" s="210">
        <v>30375</v>
      </c>
      <c r="J67" s="210">
        <v>30191</v>
      </c>
      <c r="K67" s="210">
        <v>29716</v>
      </c>
      <c r="L67" s="210">
        <v>29272</v>
      </c>
      <c r="M67" s="210">
        <v>29023</v>
      </c>
      <c r="N67" s="210">
        <v>28775</v>
      </c>
      <c r="O67" s="210">
        <v>28558</v>
      </c>
      <c r="P67" s="210" t="s">
        <v>472</v>
      </c>
    </row>
    <row r="68" spans="1:16" ht="15" customHeight="1" x14ac:dyDescent="0.3">
      <c r="A68" s="205" t="s">
        <v>321</v>
      </c>
      <c r="B68" s="206" t="s">
        <v>322</v>
      </c>
      <c r="C68" s="207">
        <v>13377</v>
      </c>
      <c r="D68" s="208">
        <v>13716</v>
      </c>
      <c r="E68" s="209">
        <v>13239</v>
      </c>
      <c r="F68" s="210">
        <v>13657</v>
      </c>
      <c r="G68" s="210">
        <v>13864</v>
      </c>
      <c r="H68" s="210">
        <v>14159</v>
      </c>
      <c r="I68" s="210">
        <v>14566</v>
      </c>
      <c r="J68" s="210">
        <v>14734</v>
      </c>
      <c r="K68" s="210">
        <v>14760</v>
      </c>
      <c r="L68" s="210">
        <v>14693</v>
      </c>
      <c r="M68" s="210">
        <v>14783</v>
      </c>
      <c r="N68" s="210">
        <v>14675</v>
      </c>
      <c r="O68" s="210">
        <v>14534</v>
      </c>
      <c r="P68" s="210">
        <v>14421</v>
      </c>
    </row>
    <row r="69" spans="1:16" ht="15" customHeight="1" x14ac:dyDescent="0.3">
      <c r="A69" s="205" t="s">
        <v>325</v>
      </c>
      <c r="B69" s="206" t="s">
        <v>326</v>
      </c>
      <c r="C69" s="207">
        <v>8674</v>
      </c>
      <c r="D69" s="208">
        <v>9628</v>
      </c>
      <c r="E69" s="209">
        <v>9247</v>
      </c>
      <c r="F69" s="210">
        <v>9981</v>
      </c>
      <c r="G69" s="210">
        <v>10051</v>
      </c>
      <c r="H69" s="210">
        <v>10412</v>
      </c>
      <c r="I69" s="210">
        <v>11174</v>
      </c>
      <c r="J69" s="210">
        <v>11568</v>
      </c>
      <c r="K69" s="210">
        <v>11783</v>
      </c>
      <c r="L69" s="210">
        <v>11848</v>
      </c>
      <c r="M69" s="210">
        <v>11791</v>
      </c>
      <c r="N69" s="210">
        <v>11740</v>
      </c>
      <c r="O69" s="210">
        <v>11692</v>
      </c>
      <c r="P69" s="210">
        <v>10831</v>
      </c>
    </row>
    <row r="70" spans="1:16" ht="15" customHeight="1" x14ac:dyDescent="0.3">
      <c r="A70" s="205" t="s">
        <v>473</v>
      </c>
      <c r="B70" s="206" t="s">
        <v>474</v>
      </c>
      <c r="C70" s="207">
        <v>24285</v>
      </c>
      <c r="D70" s="208">
        <v>25321</v>
      </c>
      <c r="E70" s="209">
        <v>24528</v>
      </c>
      <c r="F70" s="210">
        <v>25245</v>
      </c>
      <c r="G70" s="210">
        <v>25237</v>
      </c>
      <c r="H70" s="210">
        <v>25452</v>
      </c>
      <c r="I70" s="210">
        <v>25835</v>
      </c>
      <c r="J70" s="210">
        <v>25894</v>
      </c>
      <c r="K70" s="210">
        <v>25626</v>
      </c>
      <c r="L70" s="210">
        <v>25372</v>
      </c>
      <c r="M70" s="210">
        <v>25379</v>
      </c>
      <c r="N70" s="210">
        <v>25258</v>
      </c>
      <c r="O70" s="210">
        <v>25264</v>
      </c>
      <c r="P70" s="210" t="s">
        <v>472</v>
      </c>
    </row>
    <row r="71" spans="1:16" ht="15" customHeight="1" x14ac:dyDescent="0.3">
      <c r="A71" s="205" t="s">
        <v>342</v>
      </c>
      <c r="B71" s="206" t="s">
        <v>343</v>
      </c>
      <c r="C71" s="207" t="s">
        <v>472</v>
      </c>
      <c r="D71" s="208" t="s">
        <v>472</v>
      </c>
      <c r="E71" s="209" t="s">
        <v>472</v>
      </c>
      <c r="F71" s="210" t="s">
        <v>472</v>
      </c>
      <c r="G71" s="210" t="s">
        <v>472</v>
      </c>
      <c r="H71" s="210" t="s">
        <v>472</v>
      </c>
      <c r="I71" s="210" t="s">
        <v>472</v>
      </c>
      <c r="J71" s="210" t="s">
        <v>472</v>
      </c>
      <c r="K71" s="210" t="s">
        <v>472</v>
      </c>
      <c r="L71" s="210" t="s">
        <v>472</v>
      </c>
      <c r="M71" s="210" t="s">
        <v>472</v>
      </c>
      <c r="N71" s="210" t="s">
        <v>472</v>
      </c>
      <c r="O71" s="210" t="s">
        <v>472</v>
      </c>
      <c r="P71" s="210">
        <v>31093</v>
      </c>
    </row>
    <row r="72" spans="1:16" ht="15" customHeight="1" x14ac:dyDescent="0.3">
      <c r="A72" s="205" t="s">
        <v>346</v>
      </c>
      <c r="B72" s="206" t="s">
        <v>347</v>
      </c>
      <c r="C72" s="207" t="s">
        <v>472</v>
      </c>
      <c r="D72" s="208" t="s">
        <v>472</v>
      </c>
      <c r="E72" s="209" t="s">
        <v>472</v>
      </c>
      <c r="F72" s="210" t="s">
        <v>472</v>
      </c>
      <c r="G72" s="210" t="s">
        <v>472</v>
      </c>
      <c r="H72" s="210" t="s">
        <v>472</v>
      </c>
      <c r="I72" s="210" t="s">
        <v>472</v>
      </c>
      <c r="J72" s="210" t="s">
        <v>472</v>
      </c>
      <c r="K72" s="210" t="s">
        <v>472</v>
      </c>
      <c r="L72" s="210" t="s">
        <v>472</v>
      </c>
      <c r="M72" s="210" t="s">
        <v>472</v>
      </c>
      <c r="N72" s="210" t="s">
        <v>472</v>
      </c>
      <c r="O72" s="210" t="s">
        <v>472</v>
      </c>
      <c r="P72" s="210">
        <v>23313</v>
      </c>
    </row>
    <row r="73" spans="1:16" ht="15" customHeight="1" x14ac:dyDescent="0.3">
      <c r="A73" s="205" t="s">
        <v>259</v>
      </c>
      <c r="B73" s="206" t="s">
        <v>260</v>
      </c>
      <c r="C73" s="207">
        <v>16677</v>
      </c>
      <c r="D73" s="208">
        <v>25854</v>
      </c>
      <c r="E73" s="209">
        <v>24420</v>
      </c>
      <c r="F73" s="210">
        <v>24294</v>
      </c>
      <c r="G73" s="210">
        <v>24044</v>
      </c>
      <c r="H73" s="210">
        <v>24018</v>
      </c>
      <c r="I73" s="210">
        <v>23878</v>
      </c>
      <c r="J73" s="210">
        <v>23822</v>
      </c>
      <c r="K73" s="210">
        <v>23735</v>
      </c>
      <c r="L73" s="210">
        <v>23575</v>
      </c>
      <c r="M73" s="210">
        <v>23536</v>
      </c>
      <c r="N73" s="210">
        <v>23441</v>
      </c>
      <c r="O73" s="210">
        <v>23312</v>
      </c>
      <c r="P73" s="210">
        <v>23190</v>
      </c>
    </row>
    <row r="74" spans="1:16" ht="15" customHeight="1" x14ac:dyDescent="0.3">
      <c r="A74" s="205" t="s">
        <v>329</v>
      </c>
      <c r="B74" s="206" t="s">
        <v>330</v>
      </c>
      <c r="C74" s="207">
        <v>31700</v>
      </c>
      <c r="D74" s="208">
        <v>32244</v>
      </c>
      <c r="E74" s="209">
        <v>31260</v>
      </c>
      <c r="F74" s="210">
        <v>31834</v>
      </c>
      <c r="G74" s="210">
        <v>31848</v>
      </c>
      <c r="H74" s="210">
        <v>31648</v>
      </c>
      <c r="I74" s="210">
        <v>32436</v>
      </c>
      <c r="J74" s="210">
        <v>33015</v>
      </c>
      <c r="K74" s="210">
        <v>33328</v>
      </c>
      <c r="L74" s="210">
        <v>33373</v>
      </c>
      <c r="M74" s="210">
        <v>33569</v>
      </c>
      <c r="N74" s="210">
        <v>33722</v>
      </c>
      <c r="O74" s="210">
        <v>33733</v>
      </c>
      <c r="P74" s="210">
        <v>33632</v>
      </c>
    </row>
    <row r="75" spans="1:16" ht="15" customHeight="1" x14ac:dyDescent="0.3">
      <c r="A75" s="205" t="s">
        <v>106</v>
      </c>
      <c r="B75" s="206" t="s">
        <v>107</v>
      </c>
      <c r="C75" s="207">
        <v>14876</v>
      </c>
      <c r="D75" s="208">
        <v>14943</v>
      </c>
      <c r="E75" s="209">
        <v>14050</v>
      </c>
      <c r="F75" s="210">
        <v>14404</v>
      </c>
      <c r="G75" s="210">
        <v>14267</v>
      </c>
      <c r="H75" s="210">
        <v>13965</v>
      </c>
      <c r="I75" s="210">
        <v>14120</v>
      </c>
      <c r="J75" s="210">
        <v>14181</v>
      </c>
      <c r="K75" s="210">
        <v>14057</v>
      </c>
      <c r="L75" s="210">
        <v>13843</v>
      </c>
      <c r="M75" s="210">
        <v>14180</v>
      </c>
      <c r="N75" s="210">
        <v>14495</v>
      </c>
      <c r="O75" s="210">
        <v>15308</v>
      </c>
      <c r="P75" s="210">
        <v>15318</v>
      </c>
    </row>
    <row r="76" spans="1:16" ht="15" customHeight="1" x14ac:dyDescent="0.3">
      <c r="A76" s="212"/>
      <c r="B76" s="213" t="s">
        <v>476</v>
      </c>
      <c r="C76" s="214">
        <f t="shared" ref="C76:P76" si="0">SUM(C4:C75)</f>
        <v>1793843</v>
      </c>
      <c r="D76" s="214">
        <f t="shared" si="0"/>
        <v>1800896</v>
      </c>
      <c r="E76" s="214">
        <f t="shared" si="0"/>
        <v>1703552</v>
      </c>
      <c r="F76" s="214">
        <f t="shared" si="0"/>
        <v>1734614</v>
      </c>
      <c r="G76" s="214">
        <f t="shared" si="0"/>
        <v>1728626</v>
      </c>
      <c r="H76" s="214">
        <f t="shared" si="0"/>
        <v>1742857</v>
      </c>
      <c r="I76" s="214">
        <f t="shared" si="0"/>
        <v>1760433</v>
      </c>
      <c r="J76" s="214">
        <f t="shared" si="0"/>
        <v>1763396</v>
      </c>
      <c r="K76" s="214">
        <f t="shared" si="0"/>
        <v>1751080</v>
      </c>
      <c r="L76" s="214">
        <f t="shared" si="0"/>
        <v>1732704</v>
      </c>
      <c r="M76" s="214">
        <f t="shared" si="0"/>
        <v>1719198</v>
      </c>
      <c r="N76" s="214">
        <f t="shared" si="0"/>
        <v>1698388</v>
      </c>
      <c r="O76" s="214">
        <f t="shared" si="0"/>
        <v>1686859</v>
      </c>
      <c r="P76" s="214">
        <f t="shared" si="0"/>
        <v>1670785</v>
      </c>
    </row>
    <row r="90" spans="3:16" ht="15" customHeight="1" x14ac:dyDescent="0.3">
      <c r="C90" s="215">
        <v>2002</v>
      </c>
      <c r="D90" s="215">
        <v>2003</v>
      </c>
      <c r="E90" s="215">
        <v>2004</v>
      </c>
      <c r="F90" s="215">
        <v>2005</v>
      </c>
      <c r="G90" s="215">
        <v>2006</v>
      </c>
      <c r="H90" s="215">
        <v>2007</v>
      </c>
      <c r="I90" s="215">
        <v>2008</v>
      </c>
      <c r="J90" s="215">
        <v>2009</v>
      </c>
      <c r="K90" s="215">
        <v>2010</v>
      </c>
      <c r="L90" s="215">
        <v>2011</v>
      </c>
      <c r="M90" s="215">
        <v>2012</v>
      </c>
      <c r="N90" s="215">
        <v>2013</v>
      </c>
      <c r="O90" s="215">
        <v>2014</v>
      </c>
      <c r="P90" s="215">
        <v>2015</v>
      </c>
    </row>
  </sheetData>
  <sortState ref="A4:S103">
    <sortCondition ref="B4:B103"/>
  </sortState>
  <pageMargins left="0" right="0" top="0.39370078740157483" bottom="0.39370078740157483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8</vt:i4>
      </vt:variant>
      <vt:variant>
        <vt:lpstr>Intervals amb nom</vt:lpstr>
      </vt:variant>
      <vt:variant>
        <vt:i4>3</vt:i4>
      </vt:variant>
    </vt:vector>
  </HeadingPairs>
  <TitlesOfParts>
    <vt:vector size="11" baseType="lpstr">
      <vt:lpstr>RESUM TERRITORIS</vt:lpstr>
      <vt:lpstr>RESUM ABS-EAP</vt:lpstr>
      <vt:lpstr>Δ ABS-EAP</vt:lpstr>
      <vt:lpstr>ABS- 3 GRUPS</vt:lpstr>
      <vt:lpstr>ABS- 6 GRUPS</vt:lpstr>
      <vt:lpstr>EAP 3 GRUPS</vt:lpstr>
      <vt:lpstr>EAP 6 GRUPS</vt:lpstr>
      <vt:lpstr>EVOLUCIÓ ABS 2002-2018</vt:lpstr>
      <vt:lpstr>'EVOLUCIÓ ABS 2002-2018'!Títols_per_imprimir</vt:lpstr>
      <vt:lpstr>'RESUM ABS-EAP'!Títols_per_imprimir</vt:lpstr>
      <vt:lpstr>'Δ ABS-EAP'!Títols_per_imprimir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msualdea;cpijem</dc:creator>
  <cp:lastModifiedBy>a</cp:lastModifiedBy>
  <cp:lastPrinted>2018-03-09T08:19:45Z</cp:lastPrinted>
  <dcterms:created xsi:type="dcterms:W3CDTF">2018-03-09T08:01:16Z</dcterms:created>
  <dcterms:modified xsi:type="dcterms:W3CDTF">2018-07-25T09:31:03Z</dcterms:modified>
</cp:coreProperties>
</file>